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720" windowHeight="6615" tabRatio="879" activeTab="8"/>
  </bookViews>
  <sheets>
    <sheet name="Pg 1" sheetId="1" r:id="rId1"/>
    <sheet name="Pg 2" sheetId="2" r:id="rId2"/>
    <sheet name="Pg 3" sheetId="3" r:id="rId3"/>
    <sheet name="Pg 4" sheetId="4" r:id="rId4"/>
    <sheet name="Pg5" sheetId="5" r:id="rId5"/>
    <sheet name="Pg6" sheetId="6" r:id="rId6"/>
    <sheet name="Pg7" sheetId="7" r:id="rId7"/>
    <sheet name="Pg8" sheetId="8" r:id="rId8"/>
    <sheet name="Pg9" sheetId="9" r:id="rId9"/>
    <sheet name="Pg10" sheetId="10" r:id="rId10"/>
    <sheet name="Pg11" sheetId="11" r:id="rId11"/>
    <sheet name="Pg12" sheetId="12" r:id="rId12"/>
    <sheet name="Pg13" sheetId="13" r:id="rId13"/>
  </sheets>
  <definedNames>
    <definedName name="_xlnm.Print_Area" localSheetId="1">'Pg 2'!$A$1:$K$46</definedName>
    <definedName name="_xlnm.Print_Area" localSheetId="9">'Pg10'!$A$1:$K$39</definedName>
    <definedName name="_xlnm.Print_Area" localSheetId="5">'Pg6'!$A:$IV</definedName>
    <definedName name="_xlnm.Print_Area" localSheetId="7">'Pg8'!$A$1:$K$42</definedName>
  </definedNames>
  <calcPr fullCalcOnLoad="1"/>
</workbook>
</file>

<file path=xl/sharedStrings.xml><?xml version="1.0" encoding="utf-8"?>
<sst xmlns="http://schemas.openxmlformats.org/spreadsheetml/2006/main" count="487" uniqueCount="378">
  <si>
    <t>Fixed assets</t>
  </si>
  <si>
    <t>Current assets</t>
  </si>
  <si>
    <t>Cash at bank and in hand</t>
  </si>
  <si>
    <t xml:space="preserve"> </t>
  </si>
  <si>
    <t>Notes</t>
  </si>
  <si>
    <t>(Expressed in Hong Kong dollars)</t>
  </si>
  <si>
    <t>}</t>
  </si>
  <si>
    <t>Income and expenditure account</t>
  </si>
  <si>
    <t>Income</t>
  </si>
  <si>
    <t>Expenditure</t>
  </si>
  <si>
    <t>Staff expenses</t>
  </si>
  <si>
    <t>Other expenses</t>
  </si>
  <si>
    <t>Depreciation</t>
  </si>
  <si>
    <t>Total expenses</t>
  </si>
  <si>
    <t>Total</t>
  </si>
  <si>
    <t>Additions</t>
  </si>
  <si>
    <t>At 31.08.99</t>
  </si>
  <si>
    <t>3.</t>
  </si>
  <si>
    <t>4.</t>
  </si>
  <si>
    <t>7.</t>
  </si>
  <si>
    <t>8.</t>
  </si>
  <si>
    <t>Taxation</t>
  </si>
  <si>
    <t>Investing activities</t>
  </si>
  <si>
    <t>Cost/valuation</t>
  </si>
  <si>
    <t>Accumulated</t>
  </si>
  <si>
    <t>10.</t>
  </si>
  <si>
    <t>11.</t>
  </si>
  <si>
    <t>(a)</t>
  </si>
  <si>
    <t>(b)</t>
  </si>
  <si>
    <t>9.</t>
  </si>
  <si>
    <t xml:space="preserve">Auditors' report to the members of </t>
  </si>
  <si>
    <t>accounting principles generally accepted in Hong Kong.</t>
  </si>
  <si>
    <t>which are prudent and reasonable and that the reasons for any significant departure from applicable</t>
  </si>
  <si>
    <t>accounting standards are stated.</t>
  </si>
  <si>
    <t xml:space="preserve">It is our responsibility to form an independent opinion, based on our audit, on those accounts and to </t>
  </si>
  <si>
    <t>report our opinion to you.</t>
  </si>
  <si>
    <t>Basis of opinion</t>
  </si>
  <si>
    <t>our audit provides a reasonable basis for our opinion.</t>
  </si>
  <si>
    <t>Opinion</t>
  </si>
  <si>
    <t>KPMG</t>
  </si>
  <si>
    <t>Certified Public Accountants</t>
  </si>
  <si>
    <t>Hong Kong</t>
  </si>
  <si>
    <t>accounting  policies are selected and  applied consistently, that  judgement  and  estimates are made</t>
  </si>
  <si>
    <t>We conducted our  audit in  accordance with  Statements of  Auditing Standards issued by the Hong</t>
  </si>
  <si>
    <t>Kong Society of  Accountants. An audit  includes examination, on a test basis, of  evidence relevant</t>
  </si>
  <si>
    <t xml:space="preserve">to  the  amounts and disclosures in  the accounts. It  also includes  an  assessment of  the  significant </t>
  </si>
  <si>
    <t xml:space="preserve">as to whether  the  accounts are  free  from  material  misstatement. In forming  our opinion  we also </t>
  </si>
  <si>
    <t>Notes on the accounts</t>
  </si>
  <si>
    <t>( Expressed in Hong Kong dollars)</t>
  </si>
  <si>
    <t>1.</t>
  </si>
  <si>
    <t>2.</t>
  </si>
  <si>
    <t>(c)</t>
  </si>
  <si>
    <t>The English Schools Foundation</t>
  </si>
  <si>
    <t>We have audited  the accounts on  page  2  to 13 which  have  been  prepared in  accordance  with</t>
  </si>
  <si>
    <t>The English Schools Foundation Ordinance requires  the Executive Committee to  prepare  accounts.</t>
  </si>
  <si>
    <t xml:space="preserve">estimates and judgements made by the Executive Committee in  the preparation of  the accounts, and </t>
  </si>
  <si>
    <t>applied and adequately disclosed.</t>
  </si>
  <si>
    <t xml:space="preserve">of whether the accounting policies  are appropriate to  the Foundation's circumstances, consistently </t>
  </si>
  <si>
    <t>considered necessary in order to provide us with  sufficient evidence to  give reasonable assurance</t>
  </si>
  <si>
    <t>We planned and performed our audit so as to obtain all the information and  explanations which we</t>
  </si>
  <si>
    <t>evaluated the overall adequacy of  the presentation of  information  in the accounts. We believe that</t>
  </si>
  <si>
    <t>Grants</t>
  </si>
  <si>
    <t>Fees</t>
  </si>
  <si>
    <t>Rental income</t>
  </si>
  <si>
    <t>Donations</t>
  </si>
  <si>
    <t>Interest income</t>
  </si>
  <si>
    <t>Miscellaneous income</t>
  </si>
  <si>
    <t>Total income</t>
  </si>
  <si>
    <t xml:space="preserve">Basic salaries </t>
  </si>
  <si>
    <t>- Professional</t>
  </si>
  <si>
    <t>- Other staff</t>
  </si>
  <si>
    <t>Gratuities and allowances</t>
  </si>
  <si>
    <t>Accommodation (including</t>
  </si>
  <si>
    <t>depreciation)</t>
  </si>
  <si>
    <t>Medical expenses</t>
  </si>
  <si>
    <t>Passage and other allowances</t>
  </si>
  <si>
    <t>Depreciation on schools and</t>
  </si>
  <si>
    <t>offices</t>
  </si>
  <si>
    <t>Repairs and maintenance</t>
  </si>
  <si>
    <t>Other operating expenses</t>
  </si>
  <si>
    <t>Transferred to general reserve</t>
  </si>
  <si>
    <t>The notes on pages 5 to 13 form part of these accounts</t>
  </si>
  <si>
    <t>Capital fund</t>
  </si>
  <si>
    <t>General reserve</t>
  </si>
  <si>
    <t xml:space="preserve">Net cash inflow from </t>
  </si>
  <si>
    <t>Returns on investments</t>
  </si>
  <si>
    <t xml:space="preserve"> Interest paid</t>
  </si>
  <si>
    <t xml:space="preserve"> Interest received</t>
  </si>
  <si>
    <t xml:space="preserve">Payment for purchase of </t>
  </si>
  <si>
    <t>Net cash outflow from</t>
  </si>
  <si>
    <t xml:space="preserve">  investing activities</t>
  </si>
  <si>
    <t>Financing</t>
  </si>
  <si>
    <t>Repayment of long term</t>
  </si>
  <si>
    <t xml:space="preserve">  loans from government</t>
  </si>
  <si>
    <t>Cash and cash</t>
  </si>
  <si>
    <t xml:space="preserve">  equivalents at </t>
  </si>
  <si>
    <t xml:space="preserve">  equivalents at</t>
  </si>
  <si>
    <t xml:space="preserve">  1 September</t>
  </si>
  <si>
    <t xml:space="preserve">  31 August </t>
  </si>
  <si>
    <t>Tuition fees</t>
  </si>
  <si>
    <t>Tuition fees are recognised on an accruals basis. Unearned tuition fees are treated as fees</t>
  </si>
  <si>
    <t>received in advance.</t>
  </si>
  <si>
    <t>Grants from Government are recognised on an accruals basis.</t>
  </si>
  <si>
    <t>assets. Other grants received are credited to the income and expenditure account.</t>
  </si>
  <si>
    <t>(d)</t>
  </si>
  <si>
    <t>Rental income represents income earned from letting of school facilities.</t>
  </si>
  <si>
    <t>(e)</t>
  </si>
  <si>
    <t>grants and accumulated depreciation.</t>
  </si>
  <si>
    <t>expenditure account.</t>
  </si>
  <si>
    <t>(f)</t>
  </si>
  <si>
    <t>Government grants, on a straight line basis over their anticipated useful lives as follows:</t>
  </si>
  <si>
    <t>Land and buildings</t>
  </si>
  <si>
    <t>Furniture and air-conditioning equipment</t>
  </si>
  <si>
    <t>Other equipment</t>
  </si>
  <si>
    <t>Depreciation expenses are charged to the income and expenditure account.</t>
  </si>
  <si>
    <t>Grants received  for purchase of  fixed assets are deducted directly from the cost of fixed</t>
  </si>
  <si>
    <t>Depreciation is calculated to write off the cost  or valuation of  fixed assets, less  related</t>
  </si>
  <si>
    <t>Construction  in  progress is  stated  at  cost and  not  subject to  any depreciation charge.</t>
  </si>
  <si>
    <t xml:space="preserve">              10 years</t>
  </si>
  <si>
    <t xml:space="preserve">                5 years</t>
  </si>
  <si>
    <t>Construction in progress</t>
  </si>
  <si>
    <t>Furniture and equipment</t>
  </si>
  <si>
    <t>(g)</t>
  </si>
  <si>
    <t>Operating leases</t>
  </si>
  <si>
    <t>after charging :</t>
  </si>
  <si>
    <t>Interest expense</t>
  </si>
  <si>
    <t>Operating lease charges</t>
  </si>
  <si>
    <t>Bank overdraft</t>
  </si>
  <si>
    <t>Government grants received in advance</t>
  </si>
  <si>
    <t>Less : Government grants receivable</t>
  </si>
  <si>
    <t>Long term loans from Government</t>
  </si>
  <si>
    <t>Within one year</t>
  </si>
  <si>
    <t>Between one and five years</t>
  </si>
  <si>
    <t>Over five years</t>
  </si>
  <si>
    <t>Balance brought forward at 1 September</t>
  </si>
  <si>
    <t xml:space="preserve">    account</t>
  </si>
  <si>
    <t>Balance carried forward at 31 August</t>
  </si>
  <si>
    <t>circumstances.</t>
  </si>
  <si>
    <t>Transferred from income and expenditure account</t>
  </si>
  <si>
    <t>Government recurrent grants</t>
  </si>
  <si>
    <t>Grant per class</t>
  </si>
  <si>
    <t>school at 30 November each year.</t>
  </si>
  <si>
    <t>Hardship allowance</t>
  </si>
  <si>
    <t>Receivable from Government for the year</t>
  </si>
  <si>
    <t>Utilized to permit fee relief in cases of hardship</t>
  </si>
  <si>
    <t>( c )</t>
  </si>
  <si>
    <t>Refund of rates and rent</t>
  </si>
  <si>
    <t>Gross rates and rent for the year</t>
  </si>
  <si>
    <t>12.</t>
  </si>
  <si>
    <t>Legal and professional fees</t>
  </si>
  <si>
    <t>Insurance</t>
  </si>
  <si>
    <t>Recruiting and advertising</t>
  </si>
  <si>
    <t>Audit fees</t>
  </si>
  <si>
    <t>Bank interest</t>
  </si>
  <si>
    <t>Utilities</t>
  </si>
  <si>
    <t>Library</t>
  </si>
  <si>
    <t>Teaching resources and materials</t>
  </si>
  <si>
    <t>13.</t>
  </si>
  <si>
    <t>Commitments</t>
  </si>
  <si>
    <t>follows:</t>
  </si>
  <si>
    <t>Lease expiring:</t>
  </si>
  <si>
    <t>Within 1 year</t>
  </si>
  <si>
    <t>After 1 year but within 5 years</t>
  </si>
  <si>
    <t>14.</t>
  </si>
  <si>
    <t>Notes to the cash flow statement</t>
  </si>
  <si>
    <t>Decrease in rent and utility deposits</t>
  </si>
  <si>
    <t xml:space="preserve">    excluding capital creditors</t>
  </si>
  <si>
    <t>Increase in Government hardship allowance</t>
  </si>
  <si>
    <t xml:space="preserve">    capital creditors</t>
  </si>
  <si>
    <t>Net cash inflow from operating activities</t>
  </si>
  <si>
    <t>Analysis of changes in financing during the year</t>
  </si>
  <si>
    <t>Analysis of the balances of cash and cash equivalents</t>
  </si>
  <si>
    <t>Pension Schemes</t>
  </si>
  <si>
    <t xml:space="preserve">The Foundation operates three pension schemes for staff. They are the Senior Staff and Teaching </t>
  </si>
  <si>
    <t>Staff Elective Provident Fund; the Non-Teaching Staff Superannuation Scheme; and the Terminal</t>
  </si>
  <si>
    <t>Award Scheme (eligible staff for the latter scheme are teaching and senior staff employed before</t>
  </si>
  <si>
    <t>vested liabilities.</t>
  </si>
  <si>
    <t>expenses in the income and expenditure account is  arrived at as follows:</t>
  </si>
  <si>
    <t>1 September 1988). The Senior Staff  and Teaching  Staff  Elective Provident  Fund  is a defined</t>
  </si>
  <si>
    <t xml:space="preserve">contribution  scheme, therefore  once  contributions  are  made no  further liability  accrues to the </t>
  </si>
  <si>
    <t xml:space="preserve">Foundation. The other  two  schemes  are  defined  benefit  schemes  and  the Foundation  may be </t>
  </si>
  <si>
    <t>required to make additional contributions if  the  assets in  the  funds  are  insufficient to meet the</t>
  </si>
  <si>
    <t>No depreciation is provided on additions in the year of acquisition.</t>
  </si>
  <si>
    <t>(Incorporated in Hong Kong under The English Schools Foundation Ordinance)</t>
  </si>
  <si>
    <t>Respective responsibilities of Executive Committee and auditors</t>
  </si>
  <si>
    <t>Transfers</t>
  </si>
  <si>
    <t xml:space="preserve">  depreciation:</t>
  </si>
  <si>
    <t>Charge for the year</t>
  </si>
  <si>
    <t>Net book value:</t>
  </si>
  <si>
    <t>exempted  from  taxation  pursuant  to  section  88  of   the  Inland  Revenue  Ordinance.</t>
  </si>
  <si>
    <t>properties  to  make  payments  in  the  next  year  as follows:</t>
  </si>
  <si>
    <t xml:space="preserve">  from returns on investments</t>
  </si>
  <si>
    <t xml:space="preserve">  and servicing of finance</t>
  </si>
  <si>
    <t xml:space="preserve">  operating activities</t>
  </si>
  <si>
    <t xml:space="preserve">  fixed assets less</t>
  </si>
  <si>
    <t xml:space="preserve">  government grants</t>
  </si>
  <si>
    <t xml:space="preserve">    conditions of service</t>
  </si>
  <si>
    <t>expenditure account  on  a  straight-line basis over the  periods of  the  respective  leases.</t>
  </si>
  <si>
    <t xml:space="preserve">Rentals   payable  under  operating   leases   are  accounted   for  in   the  income  and  </t>
  </si>
  <si>
    <t>(h)</t>
  </si>
  <si>
    <t>Related parties</t>
  </si>
  <si>
    <t>Office and general</t>
  </si>
  <si>
    <t>The Foundation also  receives  reimbursement of rates and rent actually  paid  for school purposes</t>
  </si>
  <si>
    <t>In  addition  to the grant  per class, the Government  also  provides an  allowance for  the relief of</t>
  </si>
  <si>
    <t xml:space="preserve">hardship  based  upon  a   percentage of   the   recurrent  subsidy. The  balance  has  been  carried </t>
  </si>
  <si>
    <t>calculated  to  be  equivalent to  the grant  allowed  for each  class provided  in other  schools  in</t>
  </si>
  <si>
    <t>the public-aided sector of education. The  grant  per class is paid  for each class in  a  Foundation</t>
  </si>
  <si>
    <t>year  whenever possible the Executive Committee shall set aside a  sum  to the credit of  a general</t>
  </si>
  <si>
    <t>reserve  as   provision   for  expansion,  maintaining  or   replacing   buildings, or  for  unforeseen</t>
  </si>
  <si>
    <t>Fixed assets (continued)</t>
  </si>
  <si>
    <t>2047 or later.</t>
  </si>
  <si>
    <t>Revaluation</t>
  </si>
  <si>
    <t>excess of the revaluation over the original cost was credited to capital fund as follows:</t>
  </si>
  <si>
    <t>Realty Gardens and at Beacon Hill School</t>
  </si>
  <si>
    <t>Cape Road</t>
  </si>
  <si>
    <t>No valuation has been carried out by the Foundation subsequent to 1 July 1996.</t>
  </si>
  <si>
    <t>Mortgage of flats for banking facilities</t>
  </si>
  <si>
    <t>Unregistered Equitable Legal Charge over another 49 properties.</t>
  </si>
  <si>
    <t>September 1979</t>
  </si>
  <si>
    <t>September 1980</t>
  </si>
  <si>
    <t>The Foundation's schools are built on  sites provided by  the Government (free of premium)</t>
  </si>
  <si>
    <t>on  educational  leases which  impose certain  restrictions  on use. All  the  leases run  until</t>
  </si>
  <si>
    <t xml:space="preserve">Staff  quarters  owned  by  the Foundation were  revalued  by  the  Executive Committee  at </t>
  </si>
  <si>
    <t>amounts confirmed by the Foundation's surveyors as being  less  than  market value and  the</t>
  </si>
  <si>
    <t>of Braemar Heights and  Beacon Hill flats prevent  their sale on the open  market. The open</t>
  </si>
  <si>
    <t>1 July 1996. Non-assignment  clauses contained in  the Conditions of Grant  for the 92 units</t>
  </si>
  <si>
    <t>market value of  the remaining 119  residential  property units  owned by  the Foundation as</t>
  </si>
  <si>
    <t>Corporation Limited  are secured by  mortgages over 69  residential properties. In addition,</t>
  </si>
  <si>
    <t>the  bank  holds  a  Memorandum  of  Deposit  of  Title  Deeds  and  Undertaking, and  an</t>
  </si>
  <si>
    <t>King George V, Kowloon  Junior, Peak, Glenealy, Kennedy  and Quarry Bay schools  were</t>
  </si>
  <si>
    <t>transferred to the Foundation on 1 September 1979 at  nil book value. Additions to the fixed</t>
  </si>
  <si>
    <t>assets of these schools since that date are included in the accounts.</t>
  </si>
  <si>
    <t>Information technology</t>
  </si>
  <si>
    <t>The Foundation's consultants reviewed  the  domestic property portfolio and  reported as at</t>
  </si>
  <si>
    <t>Interest-free loans have been  received from Government  for  the  construction  of  schools. These</t>
  </si>
  <si>
    <t>loans  are  secured  by  mortgages  in  favour of   the  Financial  Secretary  Incorporated. They are</t>
  </si>
  <si>
    <t>repayable in eleven  annual instalments, the first  two at 5% of the loan and  the remainder at 10%.</t>
  </si>
  <si>
    <t xml:space="preserve">Regulation 17.10  made  under  the  English  Schools  Foundation  Ordinance  states  that  in every </t>
  </si>
  <si>
    <t>The  grants  received  by the Foundation  from  Government  during  the year  were  approved  in</t>
  </si>
  <si>
    <t>accordance  with  the  scheme  recommended  by  the Q W  Lee Committee  and  approved  by the</t>
  </si>
  <si>
    <t>Finance Committee of  the Legislative Council on 17  December 1980.</t>
  </si>
  <si>
    <t>Less: Recovered or recoverable from Government</t>
  </si>
  <si>
    <t>In   preparing  accounts   which   give  a   true  and  fair  view  it  is  fundamental  that   appropriate</t>
  </si>
  <si>
    <t>Material related party transaction</t>
  </si>
  <si>
    <t xml:space="preserve">The  basic  recurrent   grant   paid   by   Government   to   the  Foundation  is  a   grant   per  class </t>
  </si>
  <si>
    <t>from  Government. The  charge  for  rates  and   rent   which  is   included   in  office  and  general</t>
  </si>
  <si>
    <t xml:space="preserve">to  outsiders. The   rental   income   received   from    this   related   party   for   the  year   ended </t>
  </si>
  <si>
    <t>for the year ended 31 August 2000</t>
  </si>
  <si>
    <t>Balance sheet at 31 August 2000</t>
  </si>
  <si>
    <t>Approved by the Executive Committee on</t>
  </si>
  <si>
    <t>At 01.09.99</t>
  </si>
  <si>
    <t>At 31.08.00</t>
  </si>
  <si>
    <t>The balance outstanding at 31 August 2000 is due to be paid as follows:</t>
  </si>
  <si>
    <t>For the purposes of these accounts, parties are considered to be related to  the Foundation</t>
  </si>
  <si>
    <t>if the Foundation  has  the  ability, directly or indirectly, to  control  the  party or  exercise</t>
  </si>
  <si>
    <t>significant influence  over  the party in  making  financial and  operating  decisions, or</t>
  </si>
  <si>
    <t>vice versa, or where the Foundation and  the party  are subject  to common control or</t>
  </si>
  <si>
    <t>Non-current assets</t>
  </si>
  <si>
    <t>Rent and utility deposits</t>
  </si>
  <si>
    <t>Prepaid expenses</t>
  </si>
  <si>
    <t>Loans to staff</t>
  </si>
  <si>
    <t>Accounts receivable</t>
  </si>
  <si>
    <t>Cash and cash equivalents</t>
  </si>
  <si>
    <t>Current liabilities</t>
  </si>
  <si>
    <t>Provision for major repairs</t>
  </si>
  <si>
    <t>Provision to meet staff conditions of service</t>
  </si>
  <si>
    <t>Accounts payable and fund held</t>
  </si>
  <si>
    <t>Amount due to Government</t>
  </si>
  <si>
    <t>Non-current liabilities</t>
  </si>
  <si>
    <t>Long-term loans from Government</t>
  </si>
  <si>
    <t>Net assets</t>
  </si>
  <si>
    <t>Members of the</t>
  </si>
  <si>
    <t>Executive Committee</t>
  </si>
  <si>
    <t>Jal Shroff</t>
  </si>
  <si>
    <t>Chairman</t>
  </si>
  <si>
    <t xml:space="preserve">Graham Macnaughton  </t>
  </si>
  <si>
    <t>Treasurer</t>
  </si>
  <si>
    <t>Jennifer Wisker</t>
  </si>
  <si>
    <t>Secretary</t>
  </si>
  <si>
    <t>Gov't hardship allowance carried forward</t>
  </si>
  <si>
    <t>Significant accounting policies (continued)</t>
  </si>
  <si>
    <t>Capital and reserve</t>
  </si>
  <si>
    <t>Significant accounting policies</t>
  </si>
  <si>
    <t>5.</t>
  </si>
  <si>
    <t>6.</t>
  </si>
  <si>
    <t xml:space="preserve">At  31 August  2000, the  Foundation   had  commitments   under  operating  leases  in  respect  of </t>
  </si>
  <si>
    <t>Surplus for the year</t>
  </si>
  <si>
    <t>Balance transferred to capital fund</t>
  </si>
  <si>
    <t>Current portion of loans from Government</t>
  </si>
  <si>
    <t>Fees received in advance</t>
  </si>
  <si>
    <t>Surplus for the year is arrived at</t>
  </si>
  <si>
    <t>Capital commitments  outstanding  at  31 August 2000  not  provided  for  in  the accounts  were as</t>
  </si>
  <si>
    <t>(Increase)/Decrease in prepaid expenses</t>
  </si>
  <si>
    <t>Decrease/(Increase) in loans to staff</t>
  </si>
  <si>
    <t>Increase in fees received in advance</t>
  </si>
  <si>
    <t xml:space="preserve">Increase/(Decrease) in provision to meet staff </t>
  </si>
  <si>
    <t>(Decrease)/Increase in amount due to Government excluding</t>
  </si>
  <si>
    <t>Transferred from income and expenditure</t>
  </si>
  <si>
    <t>(Decrease)/Increase in accounts payable and funds held</t>
  </si>
  <si>
    <t>Amount due to the Government</t>
  </si>
  <si>
    <t>No provision for  taxation is required in these accounts as  the Foundation has been</t>
  </si>
  <si>
    <t>shorter of 20 years and the lease term</t>
  </si>
  <si>
    <t>The banking facilities of the Foundation granted by The Hongkong and  Shanghai Banking</t>
  </si>
  <si>
    <t>forward  in  current  liabilities and  is  arrived  at  as follows:</t>
  </si>
  <si>
    <t xml:space="preserve">  and capital creditors</t>
  </si>
  <si>
    <t>Donations are accounted for on  a  cash  received basis and  are credited to the income and</t>
  </si>
  <si>
    <t>Surpluses or deficits on disposal of fixed assets are included in  the income and</t>
  </si>
  <si>
    <t>The  Foundation's   actuaries, Watson  Wyatt  Hong   Kong  Limited,  have  reported   that  as</t>
  </si>
  <si>
    <t>at 31 August 1999 the assets (at market value) of the two defined benefit schemes exceeded the</t>
  </si>
  <si>
    <t>10(a) &amp; (b)</t>
  </si>
  <si>
    <t>Amount due from ESF Educational</t>
  </si>
  <si>
    <t xml:space="preserve">  Services Limited</t>
  </si>
  <si>
    <t>10(b)</t>
  </si>
  <si>
    <t>Net current liabilities</t>
  </si>
  <si>
    <t>13(a)</t>
  </si>
  <si>
    <t xml:space="preserve">Net cash inflow/(outflow) </t>
  </si>
  <si>
    <t>13(b)</t>
  </si>
  <si>
    <t xml:space="preserve">  financing</t>
  </si>
  <si>
    <t xml:space="preserve">   equivalents</t>
  </si>
  <si>
    <t>Increase in cash &amp; cash</t>
  </si>
  <si>
    <t xml:space="preserve">Net cash inflow before </t>
  </si>
  <si>
    <t>13(c)</t>
  </si>
  <si>
    <t>Statement of compliance</t>
  </si>
  <si>
    <t>Basis of preparation of the accounts</t>
  </si>
  <si>
    <t xml:space="preserve">The treatment  of  fixed  assets is  stated  in note  5. Fixed  assets  are stated net of related </t>
  </si>
  <si>
    <t>(i)</t>
  </si>
  <si>
    <t>(j)</t>
  </si>
  <si>
    <t>common  significant  influence. Related parties may be individuals or other entities.</t>
  </si>
  <si>
    <t>(k)</t>
  </si>
  <si>
    <t>Cash equivalents</t>
  </si>
  <si>
    <t>into known amounts of cash without notice and which were within three months of maturity</t>
  </si>
  <si>
    <t>include advances from banks repayable within three months from the date of the advance.</t>
  </si>
  <si>
    <t>when acquired. For the purposes of the cash flow statement, cash equivalents would also</t>
  </si>
  <si>
    <t>Principal activity</t>
  </si>
  <si>
    <t>The principal activity of the Foundation is the operation of schools.</t>
  </si>
  <si>
    <t>at 1 July 1996 was $897,630,000. The net book value of  these 119 units held as  at that</t>
  </si>
  <si>
    <t>date was $39,052,986.</t>
  </si>
  <si>
    <t>Net amount due to the Government</t>
  </si>
  <si>
    <t>(Increase)/Decrease in accounts receivable</t>
  </si>
  <si>
    <t>Decrease/(Increase) in amount due from ESF</t>
  </si>
  <si>
    <t xml:space="preserve">    Educational Services Limited</t>
  </si>
  <si>
    <t>this provision in view of possible fluctuations in the values of the schemes' assets.</t>
  </si>
  <si>
    <t xml:space="preserve">net assets were insufficient. The Executive Committee believe it prudent to  continue  to  hold </t>
  </si>
  <si>
    <t xml:space="preserve">accounts include a provision of  $9,667,000 which was made in earlier years, when the schemes' </t>
  </si>
  <si>
    <t>15.</t>
  </si>
  <si>
    <t>amounted  to $7,817,772 as  at  31 August 2000 (1999: due from $9,730,098).</t>
  </si>
  <si>
    <t>During   the  year, the  Foundation   provided   supporting   services   and   office  space to ESF</t>
  </si>
  <si>
    <t>Educational  Services  Limited,  which   is   under  substantially  the  same  management  as  the</t>
  </si>
  <si>
    <t>Foundation. The   miscellaneous  income  received   by   the  Foundation   in   respect  of  these</t>
  </si>
  <si>
    <t xml:space="preserve">Foundation  also  rented  school  premises  to this company  on  the  same   terms  as  available </t>
  </si>
  <si>
    <t>16.</t>
  </si>
  <si>
    <t>Comparative figures</t>
  </si>
  <si>
    <t>The presentation and classification of items in the financial statements have been changed due</t>
  </si>
  <si>
    <t>to the adoption of the requirements of SSAP 1 (revised) "Presentation of financial statements".</t>
  </si>
  <si>
    <t>As a result, additional line  items  have  been  included  on  the  face  of  the  balance  sheet  as</t>
  </si>
  <si>
    <t>required by  SSAP 1 (revised),  such  as  rental  and  utility deposits, and  accounts  receivable.</t>
  </si>
  <si>
    <t>Comparative figures have been reclassified to conform with the current year's presentation.</t>
  </si>
  <si>
    <t>In our opinion, the accounts give a  true  and  fair  view of  the  state of  the Foundation's affairs</t>
  </si>
  <si>
    <t>properly prepared in  accordance with  accounting  principles  generally  accepted in Hong Kong.</t>
  </si>
  <si>
    <t>as at 31 August  2000 and of its surplus and cash flows for  the  year  then ended and have been</t>
  </si>
  <si>
    <t>Decrease in provision for major repairs</t>
  </si>
  <si>
    <t xml:space="preserve">services amounted  to $2,447,271 for the year ended 31 August 2000   (1999 : $2,276,198). The </t>
  </si>
  <si>
    <t>31 August 2000 was $1,967,993 (1998: $1,387,217). The amount due from this related company</t>
  </si>
  <si>
    <t>aggregate past service liabilities of the schemes. However, notwithstanding this position, these</t>
  </si>
  <si>
    <t>No separate statement of recognised gains and losses has been prepared as the surplus for the year</t>
  </si>
  <si>
    <t>Authorised and contracted for</t>
  </si>
  <si>
    <t>Repayment of long term loans from government</t>
  </si>
  <si>
    <t>Reconciliation of surplus for the year to net cash inflow from operating activities</t>
  </si>
  <si>
    <t>Cash equivalents are short-term, highly liquid investments which are readily convertible</t>
  </si>
  <si>
    <t>The Foundation owns 214 (1999 : 212) housing units which are used as staff quarters.</t>
  </si>
  <si>
    <t>These accounts have been prepared in accordance with all applicable Statements of Standard</t>
  </si>
  <si>
    <t>and accounting principles generally accepted in Hong Kong.  A summary of the significant</t>
  </si>
  <si>
    <t>accounting policies adopted by the Foundation is set out below.</t>
  </si>
  <si>
    <t>The measurement basis used in the preparation of the accounts is historical cost, except that</t>
  </si>
  <si>
    <t>Accounting Practice and Interpretations issued by the Hong Kong Society of Accountants</t>
  </si>
  <si>
    <t>certain properties of the Foundation were revalued in 1979 and 1980 as set out in note 5.</t>
  </si>
  <si>
    <t>would be the only component of this statement for both the current and prior years.</t>
  </si>
  <si>
    <t>Cash flow statement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</si>
</sst>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0_ ;\-0\ "/>
    <numFmt numFmtId="180" formatCode="&quot;$&quot;#,##0"/>
    <numFmt numFmtId="181" formatCode="[$$-1009]#,##0;\-[$$-1009]#,##0"/>
    <numFmt numFmtId="182" formatCode="_-[$$-1009]* #,##0_-;\-[$$-1009]* #,##0_-;_-[$$-1009]* &quot;-&quot;_-;_-@_-"/>
    <numFmt numFmtId="183" formatCode="dd/mm/yyyy"/>
    <numFmt numFmtId="184" formatCode="#,##0;[Red]#,##0"/>
    <numFmt numFmtId="185" formatCode="\-\(#\)"/>
    <numFmt numFmtId="186" formatCode="#,##0;\(*#\,##0_)"/>
    <numFmt numFmtId="187" formatCode="#,##0_);\(#,##0\)"/>
  </numFmts>
  <fonts count="2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b/>
      <i/>
      <u val="single"/>
      <sz val="11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178" fontId="8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8" fontId="1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78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Alignment="1" quotePrefix="1">
      <alignment/>
    </xf>
    <xf numFmtId="0" fontId="12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8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4" fontId="2" fillId="0" borderId="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1" fontId="13" fillId="0" borderId="0" xfId="0" applyNumberFormat="1" applyFont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center" vertical="center"/>
    </xf>
    <xf numFmtId="42" fontId="2" fillId="0" borderId="2" xfId="0" applyNumberFormat="1" applyFont="1" applyBorder="1" applyAlignment="1">
      <alignment vertical="center"/>
    </xf>
    <xf numFmtId="42" fontId="2" fillId="0" borderId="3" xfId="0" applyNumberFormat="1" applyFont="1" applyBorder="1" applyAlignment="1">
      <alignment horizontal="right"/>
    </xf>
    <xf numFmtId="42" fontId="2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5" fontId="2" fillId="0" borderId="1" xfId="0" applyNumberFormat="1" applyFont="1" applyBorder="1" applyAlignment="1">
      <alignment/>
    </xf>
    <xf numFmtId="174" fontId="2" fillId="0" borderId="0" xfId="0" applyNumberFormat="1" applyFont="1" applyAlignment="1">
      <alignment vertical="center"/>
    </xf>
    <xf numFmtId="175" fontId="2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174" fontId="2" fillId="0" borderId="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5" fontId="16" fillId="0" borderId="0" xfId="0" applyNumberFormat="1" applyFont="1" applyAlignment="1">
      <alignment/>
    </xf>
    <xf numFmtId="174" fontId="2" fillId="0" borderId="4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0" xfId="0" applyNumberFormat="1" applyFont="1" applyAlignment="1">
      <alignment horizontal="right"/>
    </xf>
    <xf numFmtId="175" fontId="2" fillId="0" borderId="0" xfId="15" applyNumberFormat="1" applyFont="1" applyAlignment="1">
      <alignment/>
    </xf>
    <xf numFmtId="175" fontId="2" fillId="0" borderId="0" xfId="0" applyNumberFormat="1" applyFont="1" applyAlignment="1">
      <alignment horizontal="right"/>
    </xf>
    <xf numFmtId="174" fontId="2" fillId="0" borderId="0" xfId="15" applyNumberFormat="1" applyFont="1" applyAlignment="1">
      <alignment/>
    </xf>
    <xf numFmtId="174" fontId="2" fillId="0" borderId="3" xfId="0" applyNumberFormat="1" applyFont="1" applyBorder="1" applyAlignment="1">
      <alignment horizontal="right"/>
    </xf>
    <xf numFmtId="42" fontId="2" fillId="0" borderId="2" xfId="0" applyNumberFormat="1" applyFont="1" applyBorder="1" applyAlignment="1">
      <alignment horizontal="right" vertical="center"/>
    </xf>
    <xf numFmtId="42" fontId="2" fillId="0" borderId="0" xfId="0" applyNumberFormat="1" applyFont="1" applyBorder="1" applyAlignment="1">
      <alignment horizontal="right" vertical="center"/>
    </xf>
    <xf numFmtId="42" fontId="2" fillId="0" borderId="1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42" fontId="2" fillId="0" borderId="3" xfId="0" applyNumberFormat="1" applyFont="1" applyBorder="1" applyAlignment="1">
      <alignment vertical="center"/>
    </xf>
    <xf numFmtId="37" fontId="2" fillId="0" borderId="0" xfId="0" applyNumberFormat="1" applyFont="1" applyAlignment="1">
      <alignment horizontal="right"/>
    </xf>
    <xf numFmtId="174" fontId="2" fillId="0" borderId="0" xfId="15" applyNumberFormat="1" applyFont="1" applyAlignment="1">
      <alignment horizontal="right"/>
    </xf>
    <xf numFmtId="174" fontId="2" fillId="0" borderId="2" xfId="0" applyNumberFormat="1" applyFont="1" applyBorder="1" applyAlignment="1">
      <alignment horizontal="right"/>
    </xf>
    <xf numFmtId="174" fontId="2" fillId="0" borderId="2" xfId="15" applyNumberFormat="1" applyFont="1" applyBorder="1" applyAlignment="1">
      <alignment horizontal="right"/>
    </xf>
    <xf numFmtId="42" fontId="2" fillId="0" borderId="4" xfId="0" applyNumberFormat="1" applyFont="1" applyBorder="1" applyAlignment="1">
      <alignment horizontal="right"/>
    </xf>
    <xf numFmtId="42" fontId="1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178" fontId="2" fillId="0" borderId="1" xfId="15" applyNumberFormat="1" applyFont="1" applyBorder="1" applyAlignment="1">
      <alignment/>
    </xf>
    <xf numFmtId="17" fontId="2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  <xf numFmtId="178" fontId="2" fillId="0" borderId="4" xfId="0" applyNumberFormat="1" applyFont="1" applyBorder="1" applyAlignment="1">
      <alignment/>
    </xf>
    <xf numFmtId="0" fontId="10" fillId="0" borderId="0" xfId="0" applyFont="1" applyAlignment="1">
      <alignment vertical="center"/>
    </xf>
    <xf numFmtId="174" fontId="2" fillId="0" borderId="5" xfId="0" applyNumberFormat="1" applyFont="1" applyBorder="1" applyAlignment="1">
      <alignment vertical="center"/>
    </xf>
    <xf numFmtId="174" fontId="2" fillId="0" borderId="6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10" fillId="0" borderId="0" xfId="0" applyNumberFormat="1" applyFont="1" applyAlignment="1">
      <alignment horizontal="center"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175" fontId="2" fillId="0" borderId="0" xfId="15" applyNumberFormat="1" applyFont="1" applyAlignment="1" quotePrefix="1">
      <alignment horizontal="right"/>
    </xf>
    <xf numFmtId="41" fontId="2" fillId="0" borderId="1" xfId="15" applyNumberFormat="1" applyFont="1" applyBorder="1" applyAlignment="1">
      <alignment/>
    </xf>
    <xf numFmtId="41" fontId="2" fillId="0" borderId="0" xfId="0" applyNumberFormat="1" applyFont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0" fontId="0" fillId="0" borderId="0" xfId="0" applyFont="1" applyAlignment="1">
      <alignment/>
    </xf>
    <xf numFmtId="178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7" fontId="2" fillId="0" borderId="0" xfId="0" applyNumberFormat="1" applyFont="1" applyAlignment="1">
      <alignment/>
    </xf>
    <xf numFmtId="0" fontId="2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17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68"/>
  <sheetViews>
    <sheetView zoomScale="80" zoomScaleNormal="80" workbookViewId="0" topLeftCell="A1">
      <selection activeCell="G14" sqref="G14"/>
    </sheetView>
  </sheetViews>
  <sheetFormatPr defaultColWidth="9.140625" defaultRowHeight="12.75"/>
  <cols>
    <col min="5" max="5" width="9.00390625" style="0" customWidth="1"/>
    <col min="7" max="7" width="9.57421875" style="0" customWidth="1"/>
    <col min="8" max="8" width="9.00390625" style="0" customWidth="1"/>
    <col min="9" max="9" width="10.421875" style="0" customWidth="1"/>
  </cols>
  <sheetData>
    <row r="1" spans="1:11" ht="18.75">
      <c r="A1" s="13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3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0" t="s">
        <v>183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7" t="s">
        <v>184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2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2" t="s">
        <v>242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33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 t="s">
        <v>34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 t="s">
        <v>35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7" t="s">
        <v>36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 t="s">
        <v>44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 t="s">
        <v>55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 t="s">
        <v>57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 t="s">
        <v>56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 t="s">
        <v>59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 t="s">
        <v>58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 t="s">
        <v>60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.75">
      <c r="A34" s="7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33"/>
    </row>
    <row r="35" spans="1:1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3"/>
    </row>
    <row r="36" spans="1:11" ht="15.75">
      <c r="A36" s="2" t="s">
        <v>357</v>
      </c>
      <c r="B36" s="2"/>
      <c r="C36" s="2"/>
      <c r="D36" s="2"/>
      <c r="E36" s="2"/>
      <c r="F36" s="2"/>
      <c r="G36" s="2"/>
      <c r="H36" s="2"/>
      <c r="I36" s="2"/>
      <c r="J36" s="2"/>
      <c r="K36" s="33"/>
    </row>
    <row r="37" spans="1:11" ht="15.75">
      <c r="A37" s="2" t="s">
        <v>359</v>
      </c>
      <c r="B37" s="2"/>
      <c r="C37" s="2"/>
      <c r="D37" s="2"/>
      <c r="E37" s="2"/>
      <c r="F37" s="2"/>
      <c r="G37" s="2"/>
      <c r="H37" s="2"/>
      <c r="I37" s="2"/>
      <c r="J37" s="2"/>
      <c r="K37" s="33"/>
    </row>
    <row r="38" spans="1:11" ht="15.75">
      <c r="A38" s="2" t="s">
        <v>358</v>
      </c>
      <c r="B38" s="2"/>
      <c r="C38" s="2"/>
      <c r="D38" s="2"/>
      <c r="E38" s="2"/>
      <c r="F38" s="2"/>
      <c r="G38" s="2"/>
      <c r="H38" s="2"/>
      <c r="I38" s="2"/>
      <c r="J38" s="2"/>
      <c r="K38" s="33"/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33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33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33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3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 t="s">
        <v>39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 t="s">
        <v>40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 t="s">
        <v>41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printOptions horizontalCentered="1"/>
  <pageMargins left="0.6" right="0.5" top="0.91" bottom="0.55" header="0.5" footer="0.27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J47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8" max="8" width="13.28125" style="0" customWidth="1"/>
    <col min="9" max="9" width="4.00390625" style="0" customWidth="1"/>
    <col min="10" max="10" width="13.140625" style="0" customWidth="1"/>
  </cols>
  <sheetData>
    <row r="1" spans="1:5" ht="15.75">
      <c r="A1" s="55" t="s">
        <v>25</v>
      </c>
      <c r="B1" s="35" t="s">
        <v>139</v>
      </c>
      <c r="C1" s="14"/>
      <c r="D1" s="6"/>
      <c r="E1" s="6"/>
    </row>
    <row r="2" spans="1:5" ht="9" customHeight="1">
      <c r="A2" s="55"/>
      <c r="B2" s="35"/>
      <c r="C2" s="14"/>
      <c r="D2" s="6"/>
      <c r="E2" s="6"/>
    </row>
    <row r="3" spans="1:5" ht="15.75">
      <c r="A3" s="33"/>
      <c r="B3" s="2" t="s">
        <v>238</v>
      </c>
      <c r="C3" s="2"/>
      <c r="D3" s="2"/>
      <c r="E3" s="2"/>
    </row>
    <row r="4" spans="1:5" ht="15.75">
      <c r="A4" s="33"/>
      <c r="B4" s="2" t="s">
        <v>239</v>
      </c>
      <c r="C4" s="2"/>
      <c r="D4" s="2"/>
      <c r="E4" s="2"/>
    </row>
    <row r="5" spans="1:5" ht="15.75">
      <c r="A5" s="33"/>
      <c r="B5" s="2" t="s">
        <v>240</v>
      </c>
      <c r="C5" s="2"/>
      <c r="D5" s="2"/>
      <c r="E5" s="2"/>
    </row>
    <row r="6" spans="1:10" ht="15.75">
      <c r="A6" s="26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56" t="s">
        <v>27</v>
      </c>
      <c r="B7" s="42" t="s">
        <v>140</v>
      </c>
      <c r="C7" s="2"/>
      <c r="D7" s="2"/>
      <c r="E7" s="2"/>
      <c r="F7" s="2"/>
      <c r="G7" s="2"/>
      <c r="H7" s="2"/>
      <c r="I7" s="2"/>
      <c r="J7" s="2"/>
    </row>
    <row r="8" spans="1:10" ht="9" customHeight="1">
      <c r="A8" s="56"/>
      <c r="B8" s="42"/>
      <c r="C8" s="2"/>
      <c r="D8" s="2"/>
      <c r="E8" s="2"/>
      <c r="F8" s="2"/>
      <c r="G8" s="2"/>
      <c r="H8" s="2"/>
      <c r="I8" s="2"/>
      <c r="J8" s="2"/>
    </row>
    <row r="9" spans="1:10" ht="15.75">
      <c r="A9" s="26"/>
      <c r="B9" s="2" t="s">
        <v>244</v>
      </c>
      <c r="C9" s="2"/>
      <c r="D9" s="2"/>
      <c r="E9" s="2"/>
      <c r="F9" s="2"/>
      <c r="G9" s="2"/>
      <c r="H9" s="2"/>
      <c r="I9" s="2"/>
      <c r="J9" s="2"/>
    </row>
    <row r="10" spans="1:10" ht="15.75">
      <c r="A10" s="26"/>
      <c r="B10" s="2" t="s">
        <v>205</v>
      </c>
      <c r="C10" s="2"/>
      <c r="D10" s="2"/>
      <c r="E10" s="2"/>
      <c r="F10" s="2"/>
      <c r="G10" s="2"/>
      <c r="H10" s="2"/>
      <c r="I10" s="2"/>
      <c r="J10" s="2"/>
    </row>
    <row r="11" spans="1:10" ht="15.75">
      <c r="A11" s="26"/>
      <c r="B11" s="2" t="s">
        <v>206</v>
      </c>
      <c r="C11" s="2"/>
      <c r="D11" s="2"/>
      <c r="E11" s="2"/>
      <c r="F11" s="2"/>
      <c r="G11" s="2"/>
      <c r="H11" s="2"/>
      <c r="I11" s="2"/>
      <c r="J11" s="2"/>
    </row>
    <row r="12" spans="1:10" ht="15.75">
      <c r="A12" s="26"/>
      <c r="B12" s="2" t="s">
        <v>141</v>
      </c>
      <c r="C12" s="2"/>
      <c r="D12" s="2"/>
      <c r="E12" s="2"/>
      <c r="F12" s="2"/>
      <c r="G12" s="2"/>
      <c r="H12" s="2"/>
      <c r="I12" s="2"/>
      <c r="J12" s="2"/>
    </row>
    <row r="13" spans="1:10" ht="15.75">
      <c r="A13" s="26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56" t="s">
        <v>28</v>
      </c>
      <c r="B14" s="42" t="s">
        <v>142</v>
      </c>
      <c r="C14" s="2"/>
      <c r="D14" s="2"/>
      <c r="E14" s="2"/>
      <c r="F14" s="2"/>
      <c r="G14" s="2"/>
      <c r="H14" s="2"/>
      <c r="I14" s="2"/>
      <c r="J14" s="2"/>
    </row>
    <row r="15" spans="1:10" ht="9" customHeight="1">
      <c r="A15" s="56"/>
      <c r="B15" s="42"/>
      <c r="C15" s="2"/>
      <c r="D15" s="2"/>
      <c r="E15" s="2"/>
      <c r="F15" s="2"/>
      <c r="G15" s="2"/>
      <c r="H15" s="2"/>
      <c r="I15" s="2"/>
      <c r="J15" s="2"/>
    </row>
    <row r="16" spans="1:10" ht="15.75">
      <c r="A16" s="26"/>
      <c r="B16" s="2" t="s">
        <v>203</v>
      </c>
      <c r="C16" s="2"/>
      <c r="D16" s="2"/>
      <c r="E16" s="2"/>
      <c r="F16" s="2"/>
      <c r="G16" s="2"/>
      <c r="H16" s="2"/>
      <c r="I16" s="2"/>
      <c r="J16" s="2"/>
    </row>
    <row r="17" spans="1:10" ht="15.75">
      <c r="A17" s="2"/>
      <c r="B17" s="2" t="s">
        <v>204</v>
      </c>
      <c r="C17" s="2"/>
      <c r="D17" s="2"/>
      <c r="E17" s="2"/>
      <c r="F17" s="2"/>
      <c r="G17" s="2"/>
      <c r="H17" s="2"/>
      <c r="I17" s="2"/>
      <c r="J17" s="2"/>
    </row>
    <row r="18" spans="1:10" ht="15.75">
      <c r="A18" s="2"/>
      <c r="B18" s="2" t="s">
        <v>303</v>
      </c>
      <c r="C18" s="2"/>
      <c r="D18" s="2"/>
      <c r="E18" s="2"/>
      <c r="F18" s="2"/>
      <c r="G18" s="2"/>
      <c r="H18" s="2"/>
      <c r="I18" s="2"/>
      <c r="J18" s="2"/>
    </row>
    <row r="19" spans="1:10" ht="15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2"/>
      <c r="B20" s="2"/>
      <c r="C20" s="2"/>
      <c r="D20" s="2"/>
      <c r="E20" s="2"/>
      <c r="F20" s="2"/>
      <c r="G20" s="2"/>
      <c r="H20" s="28">
        <v>2000</v>
      </c>
      <c r="I20" s="28"/>
      <c r="J20" s="28">
        <v>1999</v>
      </c>
    </row>
    <row r="21" spans="1:10" ht="15.75">
      <c r="A21" s="2"/>
      <c r="B21" s="2"/>
      <c r="C21" s="2"/>
      <c r="D21" s="2"/>
      <c r="E21" s="2"/>
      <c r="F21" s="2"/>
      <c r="G21" s="2"/>
      <c r="H21" s="28"/>
      <c r="I21" s="28"/>
      <c r="J21" s="28"/>
    </row>
    <row r="22" spans="1:10" ht="15.75">
      <c r="A22" s="2"/>
      <c r="B22" s="2" t="s">
        <v>134</v>
      </c>
      <c r="C22" s="2"/>
      <c r="D22" s="2"/>
      <c r="E22" s="2"/>
      <c r="F22" s="2"/>
      <c r="G22" s="2"/>
      <c r="H22" s="36">
        <v>6902124</v>
      </c>
      <c r="I22" s="36"/>
      <c r="J22" s="36">
        <v>6384732</v>
      </c>
    </row>
    <row r="23" spans="1:10" ht="15.75">
      <c r="A23" s="2"/>
      <c r="B23" s="2" t="s">
        <v>143</v>
      </c>
      <c r="C23" s="2"/>
      <c r="D23" s="2"/>
      <c r="E23" s="2"/>
      <c r="F23" s="2"/>
      <c r="G23" s="2"/>
      <c r="H23" s="43">
        <v>7225050</v>
      </c>
      <c r="I23" s="36"/>
      <c r="J23" s="43">
        <v>7107901</v>
      </c>
    </row>
    <row r="24" spans="1:10" ht="15.75">
      <c r="A24" s="2"/>
      <c r="B24" s="2"/>
      <c r="C24" s="2"/>
      <c r="D24" s="2"/>
      <c r="E24" s="2"/>
      <c r="F24" s="2"/>
      <c r="G24" s="2"/>
      <c r="H24" s="36">
        <f>+H23+H22</f>
        <v>14127174</v>
      </c>
      <c r="I24" s="36"/>
      <c r="J24" s="36">
        <f>+J23+J22</f>
        <v>13492633</v>
      </c>
    </row>
    <row r="25" spans="1:10" ht="15.75">
      <c r="A25" s="2"/>
      <c r="B25" s="2" t="s">
        <v>144</v>
      </c>
      <c r="C25" s="2"/>
      <c r="D25" s="2"/>
      <c r="E25" s="2"/>
      <c r="F25" s="2"/>
      <c r="G25" s="2"/>
      <c r="H25" s="70">
        <v>-5509315</v>
      </c>
      <c r="I25" s="70"/>
      <c r="J25" s="70">
        <v>-6590509</v>
      </c>
    </row>
    <row r="26" spans="1:10" ht="21" customHeight="1" thickBot="1">
      <c r="A26" s="2"/>
      <c r="B26" s="8" t="s">
        <v>136</v>
      </c>
      <c r="C26" s="8"/>
      <c r="D26" s="8"/>
      <c r="E26" s="8"/>
      <c r="F26" s="8"/>
      <c r="G26" s="8"/>
      <c r="H26" s="48">
        <f>+H25+H24</f>
        <v>8617859</v>
      </c>
      <c r="I26" s="72"/>
      <c r="J26" s="48">
        <f>+J25+J24</f>
        <v>6902124</v>
      </c>
    </row>
    <row r="27" spans="1:10" ht="16.5" thickTop="1">
      <c r="A27" s="40"/>
      <c r="B27" s="2"/>
      <c r="C27" s="2"/>
      <c r="D27" s="2"/>
      <c r="E27" s="2"/>
      <c r="F27" s="2"/>
      <c r="G27" s="2"/>
      <c r="H27" s="36"/>
      <c r="I27" s="36"/>
      <c r="J27" s="36"/>
    </row>
    <row r="28" spans="1:10" ht="15.75">
      <c r="A28" s="41" t="s">
        <v>145</v>
      </c>
      <c r="B28" s="42" t="s">
        <v>146</v>
      </c>
      <c r="C28" s="2"/>
      <c r="D28" s="2"/>
      <c r="E28" s="2"/>
      <c r="F28" s="2"/>
      <c r="G28" s="2"/>
      <c r="H28" s="36"/>
      <c r="I28" s="36"/>
      <c r="J28" s="36"/>
    </row>
    <row r="29" spans="1:10" ht="9" customHeight="1">
      <c r="A29" s="41"/>
      <c r="B29" s="42"/>
      <c r="C29" s="2"/>
      <c r="D29" s="2"/>
      <c r="E29" s="2"/>
      <c r="F29" s="2"/>
      <c r="G29" s="2"/>
      <c r="H29" s="36"/>
      <c r="I29" s="36"/>
      <c r="J29" s="36"/>
    </row>
    <row r="30" spans="1:10" ht="15.75">
      <c r="A30" s="2"/>
      <c r="B30" s="2" t="s">
        <v>202</v>
      </c>
      <c r="C30" s="2"/>
      <c r="D30" s="2"/>
      <c r="E30" s="2"/>
      <c r="F30" s="2"/>
      <c r="G30" s="2"/>
      <c r="H30" s="36"/>
      <c r="I30" s="36"/>
      <c r="J30" s="36"/>
    </row>
    <row r="31" spans="1:10" ht="15.75">
      <c r="A31" s="2"/>
      <c r="B31" s="2" t="s">
        <v>245</v>
      </c>
      <c r="C31" s="2"/>
      <c r="D31" s="2"/>
      <c r="E31" s="2"/>
      <c r="F31" s="2"/>
      <c r="G31" s="2"/>
      <c r="H31" s="36"/>
      <c r="I31" s="36"/>
      <c r="J31" s="36"/>
    </row>
    <row r="32" spans="1:10" ht="15.75">
      <c r="A32" s="30"/>
      <c r="B32" s="2" t="s">
        <v>177</v>
      </c>
      <c r="C32" s="2"/>
      <c r="D32" s="2"/>
      <c r="E32" s="2"/>
      <c r="F32" s="2"/>
      <c r="G32" s="2"/>
      <c r="H32" s="36"/>
      <c r="I32" s="36"/>
      <c r="J32" s="36"/>
    </row>
    <row r="33" spans="1:10" ht="15.75">
      <c r="A33" s="30"/>
      <c r="B33" s="2"/>
      <c r="C33" s="2"/>
      <c r="D33" s="2"/>
      <c r="E33" s="2"/>
      <c r="F33" s="2"/>
      <c r="G33" s="2"/>
      <c r="H33" s="36"/>
      <c r="I33" s="36"/>
      <c r="J33" s="36"/>
    </row>
    <row r="34" spans="1:10" ht="15.75">
      <c r="A34" s="30"/>
      <c r="B34" s="2"/>
      <c r="C34" s="2"/>
      <c r="D34" s="2"/>
      <c r="E34" s="2"/>
      <c r="F34" s="2"/>
      <c r="G34" s="2"/>
      <c r="H34" s="28">
        <v>2000</v>
      </c>
      <c r="I34" s="28"/>
      <c r="J34" s="28">
        <v>1999</v>
      </c>
    </row>
    <row r="35" spans="1:10" ht="15.75">
      <c r="A35" s="30"/>
      <c r="B35" s="2"/>
      <c r="C35" s="2"/>
      <c r="D35" s="2"/>
      <c r="E35" s="2"/>
      <c r="F35" s="2"/>
      <c r="G35" s="2"/>
      <c r="H35" s="28"/>
      <c r="I35" s="28"/>
      <c r="J35" s="28"/>
    </row>
    <row r="36" spans="1:10" ht="15.75">
      <c r="A36" s="30"/>
      <c r="B36" s="2" t="s">
        <v>147</v>
      </c>
      <c r="C36" s="2"/>
      <c r="D36" s="2"/>
      <c r="E36" s="2"/>
      <c r="F36" s="2"/>
      <c r="G36" s="2"/>
      <c r="H36" s="46">
        <v>6577284</v>
      </c>
      <c r="I36" s="46"/>
      <c r="J36" s="46">
        <v>5439657</v>
      </c>
    </row>
    <row r="37" spans="1:10" ht="15.75">
      <c r="A37" s="30"/>
      <c r="B37" s="2" t="s">
        <v>241</v>
      </c>
      <c r="C37" s="2"/>
      <c r="D37" s="2"/>
      <c r="E37" s="2"/>
      <c r="F37" s="2"/>
      <c r="G37" s="2"/>
      <c r="H37" s="70">
        <v>-6429034</v>
      </c>
      <c r="I37" s="70"/>
      <c r="J37" s="70">
        <v>-5332709</v>
      </c>
    </row>
    <row r="38" spans="1:10" ht="21.75" customHeight="1" thickBot="1">
      <c r="A38" s="30"/>
      <c r="B38" s="2" t="s">
        <v>3</v>
      </c>
      <c r="C38" s="2"/>
      <c r="D38" s="2"/>
      <c r="E38" s="2"/>
      <c r="F38" s="2"/>
      <c r="G38" s="2"/>
      <c r="H38" s="48">
        <f>+H37+H36</f>
        <v>148250</v>
      </c>
      <c r="I38" s="72"/>
      <c r="J38" s="48">
        <f>+J37+J36</f>
        <v>106948</v>
      </c>
    </row>
    <row r="39" spans="1:10" ht="16.5" thickTop="1">
      <c r="A39" s="30"/>
      <c r="B39" s="2"/>
      <c r="C39" s="2"/>
      <c r="D39" s="2"/>
      <c r="E39" s="2"/>
      <c r="F39" s="2"/>
      <c r="G39" s="2"/>
      <c r="H39" s="36"/>
      <c r="I39" s="36"/>
      <c r="J39" s="36"/>
    </row>
    <row r="40" spans="1:10" ht="15.75">
      <c r="A40" s="30"/>
      <c r="B40" s="2"/>
      <c r="C40" s="2"/>
      <c r="D40" s="2"/>
      <c r="E40" s="2"/>
      <c r="F40" s="2"/>
      <c r="G40" s="2"/>
      <c r="H40" s="36"/>
      <c r="I40" s="36"/>
      <c r="J40" s="36"/>
    </row>
    <row r="41" spans="1:10" ht="15.75">
      <c r="A41" s="30"/>
      <c r="B41" s="2"/>
      <c r="C41" s="2"/>
      <c r="D41" s="2"/>
      <c r="E41" s="2"/>
      <c r="F41" s="2"/>
      <c r="G41" s="2"/>
      <c r="H41" s="36"/>
      <c r="I41" s="36"/>
      <c r="J41" s="36"/>
    </row>
    <row r="42" spans="1:10" ht="15.75">
      <c r="A42" s="30"/>
      <c r="B42" s="2"/>
      <c r="C42" s="2"/>
      <c r="D42" s="2"/>
      <c r="E42" s="2"/>
      <c r="F42" s="2"/>
      <c r="G42" s="2"/>
      <c r="H42" s="36"/>
      <c r="I42" s="36"/>
      <c r="J42" s="36"/>
    </row>
    <row r="43" spans="1:10" ht="15.75">
      <c r="A43" s="30"/>
      <c r="B43" s="2"/>
      <c r="C43" s="2"/>
      <c r="D43" s="2"/>
      <c r="E43" s="2"/>
      <c r="F43" s="2"/>
      <c r="G43" s="2"/>
      <c r="H43" s="36"/>
      <c r="I43" s="36"/>
      <c r="J43" s="36"/>
    </row>
    <row r="44" spans="1:10" ht="15.75">
      <c r="A44" s="30"/>
      <c r="B44" s="2"/>
      <c r="C44" s="2"/>
      <c r="D44" s="2"/>
      <c r="E44" s="2"/>
      <c r="F44" s="2"/>
      <c r="G44" s="2"/>
      <c r="H44" s="36"/>
      <c r="I44" s="36"/>
      <c r="J44" s="36"/>
    </row>
    <row r="45" spans="1:10" ht="15.75">
      <c r="A45" s="30"/>
      <c r="B45" s="2"/>
      <c r="C45" s="2"/>
      <c r="D45" s="2"/>
      <c r="E45" s="2"/>
      <c r="F45" s="2"/>
      <c r="G45" s="2"/>
      <c r="H45" s="36"/>
      <c r="I45" s="36"/>
      <c r="J45" s="36"/>
    </row>
    <row r="46" spans="1:10" ht="15.75">
      <c r="A46" s="30"/>
      <c r="B46" s="2"/>
      <c r="C46" s="2"/>
      <c r="D46" s="2"/>
      <c r="E46" s="2"/>
      <c r="F46" s="2"/>
      <c r="G46" s="2"/>
      <c r="H46" s="36"/>
      <c r="I46" s="36"/>
      <c r="J46" s="36"/>
    </row>
    <row r="47" spans="1:10" ht="15.75">
      <c r="A47" s="30"/>
      <c r="B47" s="2"/>
      <c r="C47" s="2"/>
      <c r="D47" s="2"/>
      <c r="E47" s="2"/>
      <c r="F47" s="2"/>
      <c r="G47" s="2"/>
      <c r="H47" s="36"/>
      <c r="I47" s="36"/>
      <c r="J47" s="36"/>
    </row>
  </sheetData>
  <printOptions horizontalCentered="1"/>
  <pageMargins left="0.61" right="0" top="0.75" bottom="0" header="0.5" footer="0.22"/>
  <pageSetup firstPageNumber="9" useFirstPageNumber="1" fitToHeight="5" fitToWidth="1" horizontalDpi="600" verticalDpi="600" orientation="portrait" paperSize="9" scale="98" r:id="rId1"/>
  <headerFooter alignWithMargins="0">
    <oddHeader>&amp;R&amp;"Times New Roman,Italic"&amp;9The English Schools Foundation
Accounts for the year ended 31 August 2000&amp;8
</oddHeader>
    <oddFooter>&amp;CPage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11">
    <pageSetUpPr fitToPage="1"/>
  </sheetPr>
  <dimension ref="A1:K50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8" max="8" width="13.28125" style="0" customWidth="1"/>
    <col min="9" max="9" width="4.00390625" style="0" customWidth="1"/>
    <col min="10" max="10" width="13.8515625" style="0" bestFit="1" customWidth="1"/>
  </cols>
  <sheetData>
    <row r="1" spans="1:10" ht="15.75">
      <c r="A1" s="55" t="s">
        <v>26</v>
      </c>
      <c r="B1" s="7" t="s">
        <v>79</v>
      </c>
      <c r="C1" s="2"/>
      <c r="D1" s="2"/>
      <c r="E1" s="2"/>
      <c r="F1" s="2"/>
      <c r="G1" s="2"/>
      <c r="H1" s="36"/>
      <c r="I1" s="36"/>
      <c r="J1" s="36"/>
    </row>
    <row r="2" spans="1:10" ht="15.75">
      <c r="A2" s="30"/>
      <c r="B2" s="2"/>
      <c r="C2" s="2"/>
      <c r="D2" s="2"/>
      <c r="E2" s="2"/>
      <c r="F2" s="2"/>
      <c r="G2" s="2"/>
      <c r="H2" s="28">
        <v>2000</v>
      </c>
      <c r="I2" s="28"/>
      <c r="J2" s="28">
        <v>1999</v>
      </c>
    </row>
    <row r="3" spans="1:10" ht="15.75">
      <c r="A3" s="30"/>
      <c r="B3" s="2"/>
      <c r="C3" s="2"/>
      <c r="D3" s="2"/>
      <c r="E3" s="2"/>
      <c r="F3" s="2"/>
      <c r="G3" s="2"/>
      <c r="H3" s="28"/>
      <c r="I3" s="28"/>
      <c r="J3" s="28"/>
    </row>
    <row r="4" spans="1:10" ht="15.75">
      <c r="A4" s="30"/>
      <c r="B4" s="2" t="s">
        <v>149</v>
      </c>
      <c r="C4" s="2"/>
      <c r="D4" s="2"/>
      <c r="E4" s="2"/>
      <c r="F4" s="2"/>
      <c r="G4" s="2"/>
      <c r="H4" s="46">
        <v>843931</v>
      </c>
      <c r="I4" s="46"/>
      <c r="J4" s="46">
        <v>187116</v>
      </c>
    </row>
    <row r="5" spans="1:10" ht="15.75">
      <c r="A5" s="30"/>
      <c r="B5" s="2" t="s">
        <v>232</v>
      </c>
      <c r="C5" s="2"/>
      <c r="D5" s="2"/>
      <c r="E5" s="2"/>
      <c r="F5" s="2"/>
      <c r="G5" s="2"/>
      <c r="H5" s="36">
        <v>1388142</v>
      </c>
      <c r="I5" s="36"/>
      <c r="J5" s="36">
        <v>1124507</v>
      </c>
    </row>
    <row r="6" spans="1:10" ht="15.75">
      <c r="A6" s="30"/>
      <c r="B6" s="2" t="s">
        <v>150</v>
      </c>
      <c r="C6" s="2"/>
      <c r="D6" s="2"/>
      <c r="E6" s="2"/>
      <c r="F6" s="2"/>
      <c r="G6" s="2"/>
      <c r="H6" s="36">
        <v>1063227</v>
      </c>
      <c r="I6" s="36"/>
      <c r="J6" s="36">
        <v>1059681</v>
      </c>
    </row>
    <row r="7" spans="1:10" ht="15.75">
      <c r="A7" s="44"/>
      <c r="B7" s="2" t="s">
        <v>151</v>
      </c>
      <c r="C7" s="2"/>
      <c r="D7" s="2"/>
      <c r="E7" s="2"/>
      <c r="F7" s="2"/>
      <c r="G7" s="2"/>
      <c r="H7" s="36">
        <v>1873302</v>
      </c>
      <c r="I7" s="36"/>
      <c r="J7" s="36">
        <v>2234942</v>
      </c>
    </row>
    <row r="8" spans="1:10" ht="15.75">
      <c r="A8" s="44"/>
      <c r="B8" s="2" t="s">
        <v>201</v>
      </c>
      <c r="C8" s="2"/>
      <c r="D8" s="2"/>
      <c r="E8" s="2"/>
      <c r="F8" s="2"/>
      <c r="G8" s="2"/>
      <c r="H8" s="36">
        <v>13976468</v>
      </c>
      <c r="I8" s="36"/>
      <c r="J8" s="36">
        <v>13321052</v>
      </c>
    </row>
    <row r="9" spans="1:10" ht="15.75">
      <c r="A9" s="44"/>
      <c r="B9" s="2" t="s">
        <v>152</v>
      </c>
      <c r="C9" s="2"/>
      <c r="D9" s="2"/>
      <c r="E9" s="2"/>
      <c r="F9" s="2"/>
      <c r="G9" s="2"/>
      <c r="H9" s="36">
        <v>694300</v>
      </c>
      <c r="I9" s="36"/>
      <c r="J9" s="36">
        <v>736550</v>
      </c>
    </row>
    <row r="10" spans="1:10" ht="15.75">
      <c r="A10" s="44"/>
      <c r="B10" s="2" t="s">
        <v>153</v>
      </c>
      <c r="C10" s="2"/>
      <c r="D10" s="2"/>
      <c r="E10" s="2"/>
      <c r="F10" s="2"/>
      <c r="G10" s="2"/>
      <c r="H10" s="36">
        <v>67911</v>
      </c>
      <c r="I10" s="36"/>
      <c r="J10" s="36">
        <v>1900457</v>
      </c>
    </row>
    <row r="11" spans="1:10" ht="15.75">
      <c r="A11" s="44"/>
      <c r="B11" s="2" t="s">
        <v>154</v>
      </c>
      <c r="C11" s="2"/>
      <c r="D11" s="2"/>
      <c r="E11" s="2"/>
      <c r="F11" s="2"/>
      <c r="G11" s="2"/>
      <c r="H11" s="36">
        <v>10887912</v>
      </c>
      <c r="I11" s="36"/>
      <c r="J11" s="36">
        <v>10708444</v>
      </c>
    </row>
    <row r="12" spans="1:10" ht="15.75">
      <c r="A12" s="44"/>
      <c r="B12" s="2" t="s">
        <v>155</v>
      </c>
      <c r="C12" s="2"/>
      <c r="D12" s="2"/>
      <c r="E12" s="2"/>
      <c r="F12" s="2"/>
      <c r="G12" s="2"/>
      <c r="H12" s="36">
        <v>1621639</v>
      </c>
      <c r="I12" s="36"/>
      <c r="J12" s="36">
        <v>1290774</v>
      </c>
    </row>
    <row r="13" spans="1:10" ht="15.75">
      <c r="A13" s="44"/>
      <c r="B13" s="2" t="s">
        <v>156</v>
      </c>
      <c r="C13" s="2"/>
      <c r="D13" s="2"/>
      <c r="E13" s="2"/>
      <c r="F13" s="2"/>
      <c r="G13" s="2"/>
      <c r="H13" s="36">
        <v>15814413</v>
      </c>
      <c r="I13" s="36"/>
      <c r="J13" s="36">
        <v>18431258</v>
      </c>
    </row>
    <row r="14" spans="1:10" ht="21.75" customHeight="1" thickBot="1">
      <c r="A14" s="44"/>
      <c r="B14" s="8"/>
      <c r="C14" s="8"/>
      <c r="D14" s="8"/>
      <c r="E14" s="8"/>
      <c r="F14" s="8"/>
      <c r="G14" s="8"/>
      <c r="H14" s="48">
        <f>SUM(H4:H13)</f>
        <v>48231245</v>
      </c>
      <c r="I14" s="72"/>
      <c r="J14" s="48">
        <f>SUM(J4:J13)</f>
        <v>50994781</v>
      </c>
    </row>
    <row r="15" spans="1:10" ht="16.5" thickTop="1">
      <c r="A15" s="44"/>
      <c r="B15" s="2"/>
      <c r="C15" s="2"/>
      <c r="D15" s="2"/>
      <c r="E15" s="2"/>
      <c r="F15" s="2"/>
      <c r="G15" s="2"/>
      <c r="H15" s="36"/>
      <c r="I15" s="36"/>
      <c r="J15" s="36"/>
    </row>
    <row r="16" spans="1:10" ht="15.75">
      <c r="A16" s="44"/>
      <c r="B16" s="2"/>
      <c r="C16" s="2"/>
      <c r="D16" s="2"/>
      <c r="E16" s="2"/>
      <c r="F16" s="2"/>
      <c r="G16" s="2"/>
      <c r="H16" s="36"/>
      <c r="I16" s="36"/>
      <c r="J16" s="36"/>
    </row>
    <row r="17" spans="1:10" ht="15.75">
      <c r="A17" s="44"/>
      <c r="B17" s="2"/>
      <c r="C17" s="2"/>
      <c r="D17" s="2"/>
      <c r="E17" s="2"/>
      <c r="F17" s="2"/>
      <c r="G17" s="2"/>
      <c r="H17" s="36"/>
      <c r="I17" s="36"/>
      <c r="J17" s="36"/>
    </row>
    <row r="18" spans="1:10" ht="15.75">
      <c r="A18" s="55" t="s">
        <v>148</v>
      </c>
      <c r="B18" s="7" t="s">
        <v>158</v>
      </c>
      <c r="C18" s="2"/>
      <c r="D18" s="2"/>
      <c r="E18" s="2"/>
      <c r="F18" s="2"/>
      <c r="G18" s="2"/>
      <c r="H18" s="36"/>
      <c r="I18" s="36"/>
      <c r="J18" s="36"/>
    </row>
    <row r="19" spans="1:10" ht="15.75">
      <c r="A19" s="55"/>
      <c r="B19" s="2"/>
      <c r="C19" s="2"/>
      <c r="D19" s="2"/>
      <c r="E19" s="2"/>
      <c r="F19" s="2"/>
      <c r="G19" s="2"/>
      <c r="H19" s="36"/>
      <c r="I19" s="36"/>
      <c r="J19" s="36"/>
    </row>
    <row r="20" spans="1:10" ht="15.75">
      <c r="A20" s="56" t="s">
        <v>27</v>
      </c>
      <c r="B20" s="2" t="s">
        <v>291</v>
      </c>
      <c r="C20" s="2"/>
      <c r="D20" s="2"/>
      <c r="E20" s="2"/>
      <c r="F20" s="2"/>
      <c r="G20" s="2"/>
      <c r="H20" s="36"/>
      <c r="I20" s="36"/>
      <c r="J20" s="36"/>
    </row>
    <row r="21" spans="1:10" ht="15.75">
      <c r="A21" s="12"/>
      <c r="B21" s="2" t="s">
        <v>159</v>
      </c>
      <c r="C21" s="2"/>
      <c r="D21" s="2"/>
      <c r="E21" s="2"/>
      <c r="F21" s="2"/>
      <c r="G21" s="2"/>
      <c r="H21" s="36"/>
      <c r="I21" s="36"/>
      <c r="J21" s="36"/>
    </row>
    <row r="22" spans="1:10" ht="15.75">
      <c r="A22" s="12"/>
      <c r="B22" s="2"/>
      <c r="C22" s="2"/>
      <c r="D22" s="2"/>
      <c r="E22" s="2"/>
      <c r="F22" s="2"/>
      <c r="G22" s="2"/>
      <c r="H22" s="28">
        <v>2000</v>
      </c>
      <c r="I22" s="28"/>
      <c r="J22" s="28">
        <v>1999</v>
      </c>
    </row>
    <row r="23" spans="1:10" ht="15.75">
      <c r="A23" s="12"/>
      <c r="B23" s="2"/>
      <c r="C23" s="2"/>
      <c r="D23" s="2"/>
      <c r="E23" s="2"/>
      <c r="F23" s="2"/>
      <c r="G23" s="2"/>
      <c r="H23" s="28"/>
      <c r="I23" s="28"/>
      <c r="J23" s="28"/>
    </row>
    <row r="24" spans="1:10" ht="21" customHeight="1" thickBot="1">
      <c r="A24" s="12"/>
      <c r="B24" s="8" t="s">
        <v>365</v>
      </c>
      <c r="C24" s="8"/>
      <c r="D24" s="8"/>
      <c r="E24" s="8"/>
      <c r="F24" s="8"/>
      <c r="G24" s="8"/>
      <c r="H24" s="134">
        <v>96609690</v>
      </c>
      <c r="I24" s="59"/>
      <c r="J24" s="134">
        <v>0</v>
      </c>
    </row>
    <row r="25" spans="1:10" ht="21" customHeight="1" thickTop="1">
      <c r="A25" s="12"/>
      <c r="B25" s="8"/>
      <c r="C25" s="8"/>
      <c r="D25" s="8"/>
      <c r="E25" s="8"/>
      <c r="F25" s="8"/>
      <c r="G25" s="8"/>
      <c r="H25" s="127"/>
      <c r="I25" s="59"/>
      <c r="J25" s="126"/>
    </row>
    <row r="26" spans="1:11" ht="21" customHeight="1">
      <c r="A26" s="12"/>
      <c r="B26" s="8"/>
      <c r="C26" s="8"/>
      <c r="D26" s="8"/>
      <c r="E26" s="8"/>
      <c r="F26" s="8"/>
      <c r="G26" s="8"/>
      <c r="H26" s="92"/>
      <c r="I26" s="129"/>
      <c r="J26" s="126"/>
      <c r="K26" s="130"/>
    </row>
    <row r="27" spans="1:10" ht="21" customHeight="1">
      <c r="A27" s="12"/>
      <c r="B27" s="8"/>
      <c r="C27" s="8"/>
      <c r="D27" s="8"/>
      <c r="E27" s="8"/>
      <c r="F27" s="8"/>
      <c r="G27" s="8"/>
      <c r="H27" s="126"/>
      <c r="I27" s="59"/>
      <c r="J27" s="126"/>
    </row>
    <row r="28" spans="1:10" ht="15.75">
      <c r="A28" s="12"/>
      <c r="H28" s="18"/>
      <c r="I28" s="18"/>
      <c r="J28" s="18"/>
    </row>
    <row r="29" spans="1:10" ht="15.75">
      <c r="A29" s="56" t="s">
        <v>28</v>
      </c>
      <c r="B29" s="2" t="s">
        <v>285</v>
      </c>
      <c r="C29" s="2"/>
      <c r="D29" s="2"/>
      <c r="E29" s="2"/>
      <c r="F29" s="2"/>
      <c r="G29" s="2"/>
      <c r="H29" s="36"/>
      <c r="I29" s="36"/>
      <c r="J29" s="36"/>
    </row>
    <row r="30" spans="1:10" ht="15.75">
      <c r="A30" s="57"/>
      <c r="B30" s="2" t="s">
        <v>190</v>
      </c>
      <c r="C30" s="2"/>
      <c r="D30" s="2"/>
      <c r="E30" s="2"/>
      <c r="F30" s="2"/>
      <c r="G30" s="2"/>
      <c r="H30" s="36"/>
      <c r="I30" s="36"/>
      <c r="J30" s="36"/>
    </row>
    <row r="31" spans="1:10" ht="15.75">
      <c r="A31" s="44"/>
      <c r="B31" s="2"/>
      <c r="C31" s="2"/>
      <c r="D31" s="2"/>
      <c r="E31" s="2"/>
      <c r="F31" s="2"/>
      <c r="G31" s="2"/>
      <c r="H31" s="28">
        <v>2000</v>
      </c>
      <c r="I31" s="28"/>
      <c r="J31" s="28">
        <v>1999</v>
      </c>
    </row>
    <row r="32" spans="1:10" ht="15.75">
      <c r="A32" s="44"/>
      <c r="B32" s="42" t="s">
        <v>160</v>
      </c>
      <c r="C32" s="2"/>
      <c r="D32" s="2"/>
      <c r="E32" s="2"/>
      <c r="F32" s="2"/>
      <c r="G32" s="2"/>
      <c r="H32" s="36"/>
      <c r="I32" s="36"/>
      <c r="J32" s="36"/>
    </row>
    <row r="33" spans="1:10" ht="15.75">
      <c r="A33" s="44"/>
      <c r="B33" s="2"/>
      <c r="C33" s="2"/>
      <c r="D33" s="2"/>
      <c r="E33" s="2"/>
      <c r="F33" s="2"/>
      <c r="G33" s="2"/>
      <c r="H33" s="36"/>
      <c r="I33" s="36"/>
      <c r="J33" s="36"/>
    </row>
    <row r="34" spans="1:10" ht="15.75">
      <c r="A34" s="44"/>
      <c r="B34" s="2" t="s">
        <v>161</v>
      </c>
      <c r="C34" s="2"/>
      <c r="D34" s="2"/>
      <c r="E34" s="2"/>
      <c r="F34" s="2"/>
      <c r="G34" s="2"/>
      <c r="H34" s="46">
        <v>1723032</v>
      </c>
      <c r="I34" s="46"/>
      <c r="J34" s="46">
        <v>2959335</v>
      </c>
    </row>
    <row r="35" spans="1:10" ht="15.75">
      <c r="A35" s="44"/>
      <c r="B35" s="2" t="s">
        <v>162</v>
      </c>
      <c r="C35" s="2"/>
      <c r="D35" s="2"/>
      <c r="E35" s="2"/>
      <c r="F35" s="2"/>
      <c r="G35" s="2"/>
      <c r="H35" s="36">
        <v>2316000</v>
      </c>
      <c r="I35" s="36"/>
      <c r="J35" s="36">
        <v>5460804</v>
      </c>
    </row>
    <row r="36" spans="1:10" ht="21.75" customHeight="1" thickBot="1">
      <c r="A36" s="44"/>
      <c r="B36" s="2"/>
      <c r="C36" s="2"/>
      <c r="D36" s="2"/>
      <c r="E36" s="2"/>
      <c r="F36" s="2"/>
      <c r="G36" s="2"/>
      <c r="H36" s="48">
        <f>+H35+H34</f>
        <v>4039032</v>
      </c>
      <c r="I36" s="72"/>
      <c r="J36" s="48">
        <f>+J35+J34</f>
        <v>8420139</v>
      </c>
    </row>
    <row r="37" spans="1:10" ht="16.5" thickTop="1">
      <c r="A37" s="60"/>
      <c r="B37" s="2"/>
      <c r="C37" s="2"/>
      <c r="D37" s="2"/>
      <c r="E37" s="2"/>
      <c r="F37" s="2"/>
      <c r="G37" s="2"/>
      <c r="H37" s="36"/>
      <c r="I37" s="36"/>
      <c r="J37" s="36"/>
    </row>
    <row r="38" spans="1:10" ht="15.75">
      <c r="A38" s="60"/>
      <c r="B38" s="2"/>
      <c r="C38" s="2"/>
      <c r="D38" s="2"/>
      <c r="E38" s="2"/>
      <c r="F38" s="2"/>
      <c r="G38" s="2"/>
      <c r="H38" s="36"/>
      <c r="I38" s="36"/>
      <c r="J38" s="36"/>
    </row>
    <row r="39" spans="1:10" ht="15.75">
      <c r="A39" s="60"/>
      <c r="B39" s="2"/>
      <c r="C39" s="2"/>
      <c r="D39" s="2"/>
      <c r="E39" s="2"/>
      <c r="F39" s="2"/>
      <c r="G39" s="2"/>
      <c r="H39" s="36"/>
      <c r="I39" s="36"/>
      <c r="J39" s="36"/>
    </row>
    <row r="40" spans="1:10" ht="15.75">
      <c r="A40" s="60"/>
      <c r="B40" s="2"/>
      <c r="C40" s="2"/>
      <c r="D40" s="2"/>
      <c r="E40" s="2"/>
      <c r="F40" s="2"/>
      <c r="G40" s="2"/>
      <c r="H40" s="36"/>
      <c r="I40" s="36"/>
      <c r="J40" s="36"/>
    </row>
    <row r="41" spans="1:10" ht="15.75">
      <c r="A41" s="60"/>
      <c r="B41" s="2"/>
      <c r="C41" s="2"/>
      <c r="D41" s="2"/>
      <c r="E41" s="2"/>
      <c r="F41" s="2"/>
      <c r="G41" s="2"/>
      <c r="H41" s="36"/>
      <c r="I41" s="36"/>
      <c r="J41" s="36"/>
    </row>
    <row r="42" spans="1:10" ht="15.75">
      <c r="A42" s="60"/>
      <c r="B42" s="2"/>
      <c r="C42" s="2"/>
      <c r="D42" s="2"/>
      <c r="E42" s="2"/>
      <c r="F42" s="2"/>
      <c r="G42" s="2"/>
      <c r="H42" s="36"/>
      <c r="I42" s="36"/>
      <c r="J42" s="36"/>
    </row>
    <row r="43" spans="1:10" ht="15.75">
      <c r="A43" s="60"/>
      <c r="B43" s="2"/>
      <c r="C43" s="2"/>
      <c r="D43" s="2"/>
      <c r="E43" s="2"/>
      <c r="F43" s="2"/>
      <c r="G43" s="2"/>
      <c r="H43" s="36"/>
      <c r="I43" s="36"/>
      <c r="J43" s="36"/>
    </row>
    <row r="44" spans="1:10" ht="15.75">
      <c r="A44" s="60"/>
      <c r="B44" s="2"/>
      <c r="C44" s="2"/>
      <c r="D44" s="2"/>
      <c r="E44" s="2"/>
      <c r="F44" s="2"/>
      <c r="G44" s="2"/>
      <c r="H44" s="36"/>
      <c r="I44" s="36"/>
      <c r="J44" s="36"/>
    </row>
    <row r="45" spans="1:10" ht="15.75">
      <c r="A45" s="60"/>
      <c r="B45" s="2"/>
      <c r="C45" s="2"/>
      <c r="D45" s="2"/>
      <c r="E45" s="2"/>
      <c r="F45" s="2"/>
      <c r="G45" s="2"/>
      <c r="H45" s="36"/>
      <c r="I45" s="36"/>
      <c r="J45" s="36"/>
    </row>
    <row r="46" spans="1:10" ht="15.75">
      <c r="A46" s="60"/>
      <c r="B46" s="2"/>
      <c r="C46" s="2"/>
      <c r="D46" s="2"/>
      <c r="E46" s="2"/>
      <c r="F46" s="2"/>
      <c r="G46" s="2"/>
      <c r="H46" s="36"/>
      <c r="I46" s="36"/>
      <c r="J46" s="36"/>
    </row>
    <row r="47" spans="1:10" ht="15.75">
      <c r="A47" s="60"/>
      <c r="B47" s="2"/>
      <c r="C47" s="2"/>
      <c r="D47" s="2"/>
      <c r="E47" s="2"/>
      <c r="F47" s="2"/>
      <c r="G47" s="2"/>
      <c r="H47" s="36"/>
      <c r="I47" s="36"/>
      <c r="J47" s="36"/>
    </row>
    <row r="48" spans="1:10" ht="15.75">
      <c r="A48" s="60"/>
      <c r="B48" s="2"/>
      <c r="C48" s="2"/>
      <c r="D48" s="2"/>
      <c r="E48" s="2"/>
      <c r="F48" s="2"/>
      <c r="G48" s="2"/>
      <c r="H48" s="36"/>
      <c r="I48" s="36"/>
      <c r="J48" s="36"/>
    </row>
    <row r="49" spans="1:10" ht="15.75">
      <c r="A49" s="60"/>
      <c r="B49" s="2"/>
      <c r="C49" s="2"/>
      <c r="D49" s="2"/>
      <c r="E49" s="2"/>
      <c r="F49" s="2"/>
      <c r="G49" s="2"/>
      <c r="H49" s="36"/>
      <c r="I49" s="36"/>
      <c r="J49" s="36"/>
    </row>
    <row r="50" spans="1:10" ht="15.75">
      <c r="A50" s="60"/>
      <c r="B50" s="2"/>
      <c r="C50" s="2"/>
      <c r="D50" s="2"/>
      <c r="E50" s="2"/>
      <c r="F50" s="2"/>
      <c r="G50" s="2"/>
      <c r="H50" s="36"/>
      <c r="I50" s="36"/>
      <c r="J50" s="36"/>
    </row>
  </sheetData>
  <printOptions horizontalCentered="1"/>
  <pageMargins left="0.61" right="0.05" top="0.91" bottom="0.71" header="0.5" footer="0.35"/>
  <pageSetup firstPageNumber="9" useFirstPageNumber="1" fitToHeight="5" fitToWidth="1" horizontalDpi="600" verticalDpi="600" orientation="portrait" paperSize="9" scale="98" r:id="rId1"/>
  <headerFooter alignWithMargins="0">
    <oddHeader>&amp;R&amp;"Times New Roman,Italic"&amp;9The English Schools Foundation
Accounts for the year ended 31 August 2000&amp;8
</oddHeader>
    <oddFooter>&amp;CPage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111"/>
  <dimension ref="A1:J47"/>
  <sheetViews>
    <sheetView zoomScale="80" zoomScaleNormal="80" workbookViewId="0" topLeftCell="A25">
      <selection activeCell="B35" sqref="B35"/>
    </sheetView>
  </sheetViews>
  <sheetFormatPr defaultColWidth="9.140625" defaultRowHeight="12.75"/>
  <cols>
    <col min="1" max="1" width="4.00390625" style="0" customWidth="1"/>
    <col min="8" max="8" width="13.28125" style="0" customWidth="1"/>
    <col min="9" max="9" width="4.00390625" style="0" customWidth="1"/>
    <col min="10" max="10" width="13.8515625" style="0" customWidth="1"/>
  </cols>
  <sheetData>
    <row r="1" spans="1:10" ht="15.75">
      <c r="A1" s="55" t="s">
        <v>157</v>
      </c>
      <c r="B1" s="7" t="s">
        <v>164</v>
      </c>
      <c r="C1" s="2"/>
      <c r="D1" s="2"/>
      <c r="E1" s="2"/>
      <c r="F1" s="2"/>
      <c r="G1" s="2"/>
      <c r="H1" s="36"/>
      <c r="I1" s="36"/>
      <c r="J1" s="36"/>
    </row>
    <row r="2" spans="1:10" ht="15.75">
      <c r="A2" s="55"/>
      <c r="B2" s="7"/>
      <c r="C2" s="2"/>
      <c r="D2" s="2"/>
      <c r="E2" s="2"/>
      <c r="F2" s="2"/>
      <c r="G2" s="2"/>
      <c r="H2" s="36"/>
      <c r="I2" s="36"/>
      <c r="J2" s="36"/>
    </row>
    <row r="3" spans="1:10" ht="15.75">
      <c r="A3" s="56" t="s">
        <v>27</v>
      </c>
      <c r="B3" s="42" t="s">
        <v>367</v>
      </c>
      <c r="C3" s="2"/>
      <c r="D3" s="2"/>
      <c r="E3" s="2"/>
      <c r="F3" s="2"/>
      <c r="G3" s="2"/>
      <c r="H3" s="36"/>
      <c r="I3" s="36"/>
      <c r="J3" s="36"/>
    </row>
    <row r="4" spans="1:10" ht="15.75">
      <c r="A4" s="60"/>
      <c r="B4" s="2"/>
      <c r="C4" s="2"/>
      <c r="D4" s="2"/>
      <c r="E4" s="2"/>
      <c r="F4" s="2"/>
      <c r="G4" s="2"/>
      <c r="H4" s="36"/>
      <c r="I4" s="36"/>
      <c r="J4" s="36"/>
    </row>
    <row r="5" spans="1:10" ht="15.75">
      <c r="A5" s="60"/>
      <c r="B5" s="2"/>
      <c r="C5" s="2"/>
      <c r="D5" s="2"/>
      <c r="E5" s="2"/>
      <c r="F5" s="2"/>
      <c r="G5" s="2"/>
      <c r="H5" s="28">
        <v>2000</v>
      </c>
      <c r="I5" s="28"/>
      <c r="J5" s="28">
        <v>1999</v>
      </c>
    </row>
    <row r="6" spans="1:10" ht="15.75">
      <c r="A6" s="60"/>
      <c r="B6" s="2"/>
      <c r="C6" s="2"/>
      <c r="D6" s="2"/>
      <c r="E6" s="2"/>
      <c r="F6" s="2"/>
      <c r="G6" s="2"/>
      <c r="H6" s="28"/>
      <c r="I6" s="28"/>
      <c r="J6" s="28"/>
    </row>
    <row r="7" spans="1:10" ht="15.75">
      <c r="A7" s="60"/>
      <c r="B7" s="2" t="s">
        <v>286</v>
      </c>
      <c r="C7" s="2"/>
      <c r="D7" s="2"/>
      <c r="E7" s="2"/>
      <c r="F7" s="2"/>
      <c r="G7" s="2"/>
      <c r="H7" s="46">
        <v>63737669</v>
      </c>
      <c r="I7" s="46"/>
      <c r="J7" s="46">
        <v>17780228</v>
      </c>
    </row>
    <row r="8" spans="1:10" ht="15.75">
      <c r="A8" s="60"/>
      <c r="B8" s="2" t="s">
        <v>65</v>
      </c>
      <c r="C8" s="2"/>
      <c r="D8" s="2"/>
      <c r="E8" s="2"/>
      <c r="F8" s="2"/>
      <c r="G8" s="2"/>
      <c r="H8" s="70">
        <v>-4660507</v>
      </c>
      <c r="I8" s="70"/>
      <c r="J8" s="70">
        <v>-1275092</v>
      </c>
    </row>
    <row r="9" spans="1:10" ht="15.75">
      <c r="A9" s="60"/>
      <c r="B9" s="2" t="s">
        <v>125</v>
      </c>
      <c r="C9" s="2"/>
      <c r="D9" s="2"/>
      <c r="E9" s="2"/>
      <c r="F9" s="2"/>
      <c r="G9" s="2"/>
      <c r="H9" s="70">
        <v>67911</v>
      </c>
      <c r="I9" s="70"/>
      <c r="J9" s="70">
        <v>1900457</v>
      </c>
    </row>
    <row r="10" spans="1:10" ht="15.75">
      <c r="A10" s="60"/>
      <c r="B10" s="2" t="s">
        <v>12</v>
      </c>
      <c r="C10" s="2"/>
      <c r="D10" s="2"/>
      <c r="E10" s="2"/>
      <c r="F10" s="2"/>
      <c r="G10" s="2"/>
      <c r="H10" s="70">
        <v>46978607</v>
      </c>
      <c r="I10" s="70"/>
      <c r="J10" s="70">
        <v>52807560</v>
      </c>
    </row>
    <row r="11" spans="1:10" ht="15.75">
      <c r="A11" s="60"/>
      <c r="B11" s="2" t="s">
        <v>165</v>
      </c>
      <c r="C11" s="2"/>
      <c r="D11" s="2"/>
      <c r="E11" s="2"/>
      <c r="F11" s="2"/>
      <c r="G11" s="2"/>
      <c r="H11" s="70">
        <v>1431158</v>
      </c>
      <c r="I11" s="70"/>
      <c r="J11" s="70">
        <v>789989</v>
      </c>
    </row>
    <row r="12" spans="1:10" ht="15.75">
      <c r="A12" s="60"/>
      <c r="B12" s="2" t="s">
        <v>292</v>
      </c>
      <c r="C12" s="2"/>
      <c r="D12" s="2"/>
      <c r="E12" s="2"/>
      <c r="F12" s="2"/>
      <c r="G12" s="2"/>
      <c r="H12" s="70">
        <v>-59219</v>
      </c>
      <c r="I12" s="70"/>
      <c r="J12" s="70">
        <v>446484</v>
      </c>
    </row>
    <row r="13" spans="1:10" ht="15.75">
      <c r="A13" s="60"/>
      <c r="B13" s="2" t="s">
        <v>293</v>
      </c>
      <c r="C13" s="2"/>
      <c r="D13" s="2"/>
      <c r="E13" s="2"/>
      <c r="F13" s="2"/>
      <c r="G13" s="2"/>
      <c r="H13" s="70">
        <v>470112</v>
      </c>
      <c r="I13" s="70"/>
      <c r="J13" s="70">
        <v>-937094</v>
      </c>
    </row>
    <row r="14" spans="1:10" ht="15.75">
      <c r="A14" s="60"/>
      <c r="B14" s="2" t="s">
        <v>338</v>
      </c>
      <c r="C14" s="2"/>
      <c r="D14" s="2"/>
      <c r="E14" s="2"/>
      <c r="F14" s="2"/>
      <c r="G14" s="2"/>
      <c r="H14" s="70">
        <v>-139834</v>
      </c>
      <c r="I14" s="70"/>
      <c r="J14" s="70">
        <v>613059</v>
      </c>
    </row>
    <row r="15" spans="1:10" ht="15.75">
      <c r="A15" s="60"/>
      <c r="B15" s="2" t="s">
        <v>339</v>
      </c>
      <c r="C15" s="2"/>
      <c r="D15" s="2"/>
      <c r="E15" s="2"/>
      <c r="F15" s="2"/>
      <c r="G15" s="2"/>
      <c r="H15" s="70"/>
      <c r="I15" s="70"/>
      <c r="J15" s="70"/>
    </row>
    <row r="16" spans="1:10" ht="15.75">
      <c r="A16" s="60"/>
      <c r="B16" s="2" t="s">
        <v>340</v>
      </c>
      <c r="C16" s="2"/>
      <c r="D16" s="2"/>
      <c r="E16" s="2"/>
      <c r="F16" s="2"/>
      <c r="G16" s="2"/>
      <c r="H16" s="70">
        <v>1912376</v>
      </c>
      <c r="I16" s="70"/>
      <c r="J16" s="70">
        <v>-12086523</v>
      </c>
    </row>
    <row r="17" spans="1:10" ht="15.75">
      <c r="A17" s="7"/>
      <c r="B17" s="2" t="s">
        <v>294</v>
      </c>
      <c r="C17" s="2"/>
      <c r="D17" s="2"/>
      <c r="E17" s="2"/>
      <c r="F17" s="2"/>
      <c r="G17" s="2"/>
      <c r="H17" s="70">
        <v>11962791</v>
      </c>
      <c r="I17" s="70"/>
      <c r="J17" s="70">
        <v>17204525</v>
      </c>
    </row>
    <row r="18" spans="1:10" ht="15.75">
      <c r="A18" s="7"/>
      <c r="B18" s="2" t="s">
        <v>360</v>
      </c>
      <c r="C18" s="2"/>
      <c r="D18" s="2"/>
      <c r="E18" s="2"/>
      <c r="F18" s="2"/>
      <c r="G18" s="2"/>
      <c r="H18" s="70"/>
      <c r="I18" s="70"/>
      <c r="J18" s="70" t="s">
        <v>3</v>
      </c>
    </row>
    <row r="19" spans="1:10" ht="15.75">
      <c r="A19" s="7"/>
      <c r="B19" s="2" t="s">
        <v>166</v>
      </c>
      <c r="C19" s="2"/>
      <c r="D19" s="2"/>
      <c r="E19" s="2"/>
      <c r="F19" s="2"/>
      <c r="G19" s="2"/>
      <c r="H19" s="70">
        <v>-10108306</v>
      </c>
      <c r="I19" s="70"/>
      <c r="J19" s="70">
        <v>-10545403</v>
      </c>
    </row>
    <row r="20" spans="1:10" ht="15.75">
      <c r="A20" s="7"/>
      <c r="B20" s="2" t="s">
        <v>295</v>
      </c>
      <c r="C20" s="2"/>
      <c r="D20" s="2"/>
      <c r="E20" s="2"/>
      <c r="F20" s="2"/>
      <c r="G20" s="2"/>
      <c r="H20" s="70"/>
      <c r="I20" s="70"/>
      <c r="J20" s="70"/>
    </row>
    <row r="21" spans="1:10" ht="15.75">
      <c r="A21" s="7"/>
      <c r="B21" s="2" t="s">
        <v>196</v>
      </c>
      <c r="C21" s="2"/>
      <c r="D21" s="2"/>
      <c r="E21" s="2"/>
      <c r="F21" s="2"/>
      <c r="G21" s="2"/>
      <c r="H21" s="70">
        <v>7834055</v>
      </c>
      <c r="I21" s="70"/>
      <c r="J21" s="70">
        <v>-2137762</v>
      </c>
    </row>
    <row r="22" spans="1:10" ht="15.75">
      <c r="A22" s="7"/>
      <c r="B22" s="2" t="s">
        <v>298</v>
      </c>
      <c r="C22" s="2"/>
      <c r="D22" s="2"/>
      <c r="E22" s="2"/>
      <c r="F22" s="2"/>
      <c r="G22" s="2"/>
      <c r="H22" s="70"/>
      <c r="I22" s="70"/>
      <c r="J22" s="70"/>
    </row>
    <row r="23" spans="1:10" ht="15.75">
      <c r="A23" s="7"/>
      <c r="B23" s="2" t="s">
        <v>166</v>
      </c>
      <c r="C23" s="2"/>
      <c r="D23" s="2"/>
      <c r="E23" s="2"/>
      <c r="F23" s="2"/>
      <c r="G23" s="2"/>
      <c r="H23" s="70">
        <v>-1214480</v>
      </c>
      <c r="I23" s="70"/>
      <c r="J23" s="70">
        <v>4127058</v>
      </c>
    </row>
    <row r="24" spans="1:10" ht="15.75">
      <c r="A24" s="7"/>
      <c r="B24" s="2" t="s">
        <v>167</v>
      </c>
      <c r="C24" s="2"/>
      <c r="D24" s="2"/>
      <c r="E24" s="2"/>
      <c r="F24" s="2"/>
      <c r="G24" s="2"/>
      <c r="H24" s="70">
        <v>1715735</v>
      </c>
      <c r="I24" s="70"/>
      <c r="J24" s="70">
        <v>517392</v>
      </c>
    </row>
    <row r="25" spans="1:10" ht="15.75">
      <c r="A25" s="7"/>
      <c r="B25" s="2" t="s">
        <v>296</v>
      </c>
      <c r="C25" s="2"/>
      <c r="D25" s="2"/>
      <c r="E25" s="2"/>
      <c r="F25" s="2"/>
      <c r="G25" s="2"/>
      <c r="H25" s="69"/>
      <c r="I25" s="69"/>
      <c r="J25" s="69"/>
    </row>
    <row r="26" spans="1:10" ht="15.75">
      <c r="A26" s="7"/>
      <c r="B26" s="2" t="s">
        <v>168</v>
      </c>
      <c r="H26" s="70">
        <v>-20054950</v>
      </c>
      <c r="I26" s="70"/>
      <c r="J26" s="70">
        <v>8806787</v>
      </c>
    </row>
    <row r="27" spans="1:10" ht="21.75" customHeight="1" thickBot="1">
      <c r="A27" s="7"/>
      <c r="B27" s="58" t="s">
        <v>169</v>
      </c>
      <c r="C27" s="2"/>
      <c r="D27" s="2"/>
      <c r="E27" s="2"/>
      <c r="F27" s="2"/>
      <c r="G27" s="2"/>
      <c r="H27" s="48">
        <f>SUM(H7:H26)</f>
        <v>99873118</v>
      </c>
      <c r="I27" s="72"/>
      <c r="J27" s="48">
        <f>SUM(J7:J26)</f>
        <v>78011665</v>
      </c>
    </row>
    <row r="28" spans="1:10" ht="16.5" thickTop="1">
      <c r="A28" s="7"/>
      <c r="B28" s="2"/>
      <c r="C28" s="2"/>
      <c r="D28" s="2"/>
      <c r="E28" s="2"/>
      <c r="F28" s="2"/>
      <c r="G28" s="2"/>
      <c r="H28" s="70"/>
      <c r="I28" s="70"/>
      <c r="J28" s="70"/>
    </row>
    <row r="29" spans="1:10" ht="15.75">
      <c r="A29" s="7"/>
      <c r="B29" s="2"/>
      <c r="C29" s="2"/>
      <c r="D29" s="2"/>
      <c r="E29" s="2"/>
      <c r="F29" s="2"/>
      <c r="G29" s="2"/>
      <c r="H29" s="70"/>
      <c r="I29" s="70"/>
      <c r="J29" s="70"/>
    </row>
    <row r="30" spans="1:10" ht="15.75">
      <c r="A30" s="41" t="s">
        <v>28</v>
      </c>
      <c r="B30" s="42" t="s">
        <v>170</v>
      </c>
      <c r="C30" s="42"/>
      <c r="D30" s="2"/>
      <c r="E30" s="2"/>
      <c r="F30" s="2"/>
      <c r="G30" s="2"/>
      <c r="H30" s="70"/>
      <c r="I30" s="70"/>
      <c r="J30" s="70"/>
    </row>
    <row r="31" spans="1:10" ht="15.75">
      <c r="A31" s="41"/>
      <c r="B31" s="42"/>
      <c r="C31" s="42"/>
      <c r="D31" s="2"/>
      <c r="E31" s="2"/>
      <c r="F31" s="2"/>
      <c r="G31" s="2"/>
      <c r="H31" s="70"/>
      <c r="I31" s="70"/>
      <c r="J31" s="70"/>
    </row>
    <row r="32" spans="1:10" ht="15.75">
      <c r="A32" s="7"/>
      <c r="B32" s="2"/>
      <c r="C32" s="2"/>
      <c r="D32" s="2"/>
      <c r="E32" s="2"/>
      <c r="F32" s="2"/>
      <c r="G32" s="2"/>
      <c r="H32" s="28">
        <v>2000</v>
      </c>
      <c r="I32" s="70"/>
      <c r="J32" s="28">
        <v>1999</v>
      </c>
    </row>
    <row r="33" spans="1:9" ht="7.5" customHeight="1">
      <c r="A33" s="7"/>
      <c r="B33" s="2"/>
      <c r="C33" s="2"/>
      <c r="D33" s="2"/>
      <c r="E33" s="2"/>
      <c r="F33" s="2"/>
      <c r="G33" s="2"/>
      <c r="H33" s="70"/>
      <c r="I33" s="70"/>
    </row>
    <row r="34" spans="1:10" ht="15.75">
      <c r="A34" s="7"/>
      <c r="B34" s="2" t="s">
        <v>134</v>
      </c>
      <c r="C34" s="2"/>
      <c r="D34" s="2"/>
      <c r="E34" s="2"/>
      <c r="F34" s="2"/>
      <c r="G34" s="2"/>
      <c r="H34" s="46">
        <v>17830900</v>
      </c>
      <c r="I34" s="46"/>
      <c r="J34" s="46">
        <v>21458500</v>
      </c>
    </row>
    <row r="35" spans="1:10" ht="15.75">
      <c r="A35" s="7"/>
      <c r="B35" s="2" t="s">
        <v>366</v>
      </c>
      <c r="C35" s="2"/>
      <c r="D35" s="2"/>
      <c r="E35" s="2"/>
      <c r="F35" s="2"/>
      <c r="G35" s="2"/>
      <c r="H35" s="70">
        <f>-3627600</f>
        <v>-3627600</v>
      </c>
      <c r="I35" s="70"/>
      <c r="J35" s="70">
        <v>-3627600</v>
      </c>
    </row>
    <row r="36" spans="1:10" ht="21.75" customHeight="1" thickBot="1">
      <c r="A36" s="7"/>
      <c r="B36" s="8" t="s">
        <v>136</v>
      </c>
      <c r="C36" s="8"/>
      <c r="D36" s="8"/>
      <c r="E36" s="8"/>
      <c r="F36" s="8"/>
      <c r="G36" s="8"/>
      <c r="H36" s="48">
        <f>SUM(H34:H35)</f>
        <v>14203300</v>
      </c>
      <c r="I36" s="72"/>
      <c r="J36" s="48">
        <f>SUM(J34:J35)</f>
        <v>17830900</v>
      </c>
    </row>
    <row r="37" spans="1:10" ht="16.5" thickTop="1">
      <c r="A37" s="7"/>
      <c r="B37" s="2"/>
      <c r="C37" s="2"/>
      <c r="D37" s="2"/>
      <c r="E37" s="2"/>
      <c r="F37" s="2"/>
      <c r="G37" s="2"/>
      <c r="H37" s="70"/>
      <c r="I37" s="70"/>
      <c r="J37" s="70"/>
    </row>
    <row r="38" spans="1:10" ht="15.75">
      <c r="A38" s="7"/>
      <c r="B38" s="2"/>
      <c r="C38" s="2"/>
      <c r="D38" s="2"/>
      <c r="E38" s="2"/>
      <c r="F38" s="2"/>
      <c r="G38" s="2"/>
      <c r="H38" s="70"/>
      <c r="I38" s="70"/>
      <c r="J38" s="70"/>
    </row>
    <row r="39" spans="1:10" ht="15.75">
      <c r="A39" s="41" t="s">
        <v>51</v>
      </c>
      <c r="B39" s="42" t="s">
        <v>171</v>
      </c>
      <c r="C39" s="2"/>
      <c r="D39" s="2"/>
      <c r="E39" s="2"/>
      <c r="F39" s="2"/>
      <c r="G39" s="2"/>
      <c r="H39" s="36"/>
      <c r="I39" s="36"/>
      <c r="J39" s="36"/>
    </row>
    <row r="40" spans="1:10" ht="15.75">
      <c r="A40" s="7"/>
      <c r="B40" s="2"/>
      <c r="C40" s="2"/>
      <c r="D40" s="2"/>
      <c r="E40" s="2"/>
      <c r="F40" s="2"/>
      <c r="G40" s="2"/>
      <c r="H40" s="28">
        <v>2000</v>
      </c>
      <c r="I40" s="28"/>
      <c r="J40" s="28">
        <v>1999</v>
      </c>
    </row>
    <row r="41" spans="1:10" ht="15.75">
      <c r="A41" s="7"/>
      <c r="B41" s="2"/>
      <c r="C41" s="2"/>
      <c r="D41" s="2"/>
      <c r="E41" s="2"/>
      <c r="F41" s="2"/>
      <c r="G41" s="2"/>
      <c r="H41" s="36"/>
      <c r="I41" s="36"/>
      <c r="J41" s="36"/>
    </row>
    <row r="42" spans="1:10" ht="15.75">
      <c r="A42" s="7"/>
      <c r="B42" s="2" t="s">
        <v>2</v>
      </c>
      <c r="C42" s="2"/>
      <c r="D42" s="2"/>
      <c r="E42" s="2"/>
      <c r="F42" s="2"/>
      <c r="G42" s="2"/>
      <c r="H42" s="46">
        <v>14635680</v>
      </c>
      <c r="I42" s="46"/>
      <c r="J42" s="46">
        <v>11259595</v>
      </c>
    </row>
    <row r="43" spans="1:10" ht="15.75">
      <c r="A43" s="7"/>
      <c r="B43" s="2" t="s">
        <v>127</v>
      </c>
      <c r="C43" s="2"/>
      <c r="D43" s="2"/>
      <c r="E43" s="2"/>
      <c r="F43" s="2"/>
      <c r="G43" s="2"/>
      <c r="H43" s="70">
        <v>-20628505</v>
      </c>
      <c r="I43" s="70"/>
      <c r="J43" s="70">
        <v>-51390155</v>
      </c>
    </row>
    <row r="44" spans="1:10" ht="21.75" customHeight="1" thickBot="1">
      <c r="A44" s="7"/>
      <c r="B44" s="8"/>
      <c r="C44" s="8"/>
      <c r="D44" s="8"/>
      <c r="E44" s="8"/>
      <c r="F44" s="8"/>
      <c r="G44" s="8"/>
      <c r="H44" s="48">
        <f>+H43+H42</f>
        <v>-5992825</v>
      </c>
      <c r="I44" s="72"/>
      <c r="J44" s="48">
        <f>+J43+J42</f>
        <v>-40130560</v>
      </c>
    </row>
    <row r="45" spans="1:10" ht="16.5" thickTop="1">
      <c r="A45" s="7"/>
      <c r="B45" s="2"/>
      <c r="C45" s="2"/>
      <c r="D45" s="2"/>
      <c r="E45" s="2"/>
      <c r="F45" s="2"/>
      <c r="G45" s="2"/>
      <c r="H45" s="36"/>
      <c r="I45" s="36"/>
      <c r="J45" s="36"/>
    </row>
    <row r="46" spans="1:10" ht="15.75">
      <c r="A46" s="7"/>
      <c r="B46" s="2"/>
      <c r="C46" s="2"/>
      <c r="D46" s="2"/>
      <c r="E46" s="2"/>
      <c r="F46" s="2"/>
      <c r="G46" s="2"/>
      <c r="H46" s="36"/>
      <c r="I46" s="36"/>
      <c r="J46" s="36"/>
    </row>
    <row r="47" spans="1:10" ht="15.75">
      <c r="A47" s="7"/>
      <c r="B47" s="2"/>
      <c r="C47" s="2"/>
      <c r="D47" s="2"/>
      <c r="E47" s="2"/>
      <c r="F47" s="2"/>
      <c r="G47" s="2"/>
      <c r="H47" s="36"/>
      <c r="I47" s="36"/>
      <c r="J47" s="36"/>
    </row>
  </sheetData>
  <printOptions horizontalCentered="1"/>
  <pageMargins left="0.61" right="0.05" top="0.91" bottom="0.71" header="0.5" footer="0.35"/>
  <pageSetup firstPageNumber="9" useFirstPageNumber="1" fitToHeight="5" horizontalDpi="600" verticalDpi="600" orientation="portrait" paperSize="9" r:id="rId1"/>
  <headerFooter alignWithMargins="0">
    <oddHeader>&amp;R&amp;"Times New Roman,Italic"&amp;9The English Schools Foundation
Accounts for the year ended 31 August 2000&amp;8
</oddHeader>
    <oddFooter>&amp;CPage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1111"/>
  <dimension ref="A1:J51"/>
  <sheetViews>
    <sheetView zoomScale="80" zoomScaleNormal="80" workbookViewId="0" topLeftCell="E1">
      <selection activeCell="P20" sqref="P20"/>
    </sheetView>
  </sheetViews>
  <sheetFormatPr defaultColWidth="9.140625" defaultRowHeight="12.75"/>
  <cols>
    <col min="1" max="1" width="4.00390625" style="0" customWidth="1"/>
    <col min="8" max="8" width="13.28125" style="0" customWidth="1"/>
    <col min="9" max="9" width="4.00390625" style="0" customWidth="1"/>
    <col min="10" max="10" width="13.140625" style="0" customWidth="1"/>
  </cols>
  <sheetData>
    <row r="1" spans="1:10" ht="15.75">
      <c r="A1" s="55" t="s">
        <v>163</v>
      </c>
      <c r="B1" s="7" t="s">
        <v>172</v>
      </c>
      <c r="C1" s="2"/>
      <c r="D1" s="2"/>
      <c r="E1" s="2"/>
      <c r="F1" s="2"/>
      <c r="G1" s="2"/>
      <c r="H1" s="36"/>
      <c r="I1" s="36"/>
      <c r="J1" s="36"/>
    </row>
    <row r="2" spans="2:10" ht="15.75">
      <c r="B2" s="2"/>
      <c r="C2" s="2"/>
      <c r="D2" s="2"/>
      <c r="E2" s="2"/>
      <c r="F2" s="2"/>
      <c r="G2" s="2"/>
      <c r="H2" s="36"/>
      <c r="I2" s="36"/>
      <c r="J2" s="36"/>
    </row>
    <row r="3" spans="2:10" ht="15.75">
      <c r="B3" s="2" t="s">
        <v>173</v>
      </c>
      <c r="C3" s="2"/>
      <c r="D3" s="2"/>
      <c r="E3" s="2"/>
      <c r="F3" s="2"/>
      <c r="G3" s="2"/>
      <c r="H3" s="36"/>
      <c r="I3" s="36"/>
      <c r="J3" s="36"/>
    </row>
    <row r="4" spans="2:10" ht="15.75">
      <c r="B4" s="2" t="s">
        <v>174</v>
      </c>
      <c r="C4" s="2"/>
      <c r="D4" s="2"/>
      <c r="E4" s="2"/>
      <c r="F4" s="2"/>
      <c r="G4" s="2"/>
      <c r="H4" s="2"/>
      <c r="I4" s="2"/>
      <c r="J4" s="2"/>
    </row>
    <row r="5" spans="2:10" ht="15.75">
      <c r="B5" s="2" t="s">
        <v>175</v>
      </c>
      <c r="C5" s="2"/>
      <c r="D5" s="2"/>
      <c r="E5" s="2"/>
      <c r="F5" s="2"/>
      <c r="G5" s="2"/>
      <c r="H5" s="2"/>
      <c r="I5" s="2"/>
      <c r="J5" s="2"/>
    </row>
    <row r="6" spans="2:10" ht="15.75">
      <c r="B6" s="2" t="s">
        <v>178</v>
      </c>
      <c r="C6" s="2"/>
      <c r="D6" s="2"/>
      <c r="E6" s="2"/>
      <c r="F6" s="2"/>
      <c r="G6" s="2"/>
      <c r="H6" s="2"/>
      <c r="I6" s="2"/>
      <c r="J6" s="2"/>
    </row>
    <row r="7" ht="15.75">
      <c r="B7" s="2" t="s">
        <v>179</v>
      </c>
    </row>
    <row r="8" spans="2:10" ht="15.75">
      <c r="B8" s="2" t="s">
        <v>180</v>
      </c>
      <c r="C8" s="2"/>
      <c r="D8" s="2"/>
      <c r="E8" s="2"/>
      <c r="F8" s="2"/>
      <c r="G8" s="2"/>
      <c r="H8" s="2"/>
      <c r="I8" s="2"/>
      <c r="J8" s="2"/>
    </row>
    <row r="9" spans="2:10" ht="15.75">
      <c r="B9" s="2" t="s">
        <v>181</v>
      </c>
      <c r="C9" s="2"/>
      <c r="D9" s="2"/>
      <c r="E9" s="2"/>
      <c r="F9" s="2"/>
      <c r="G9" s="2"/>
      <c r="H9" s="2"/>
      <c r="I9" s="2"/>
      <c r="J9" s="2"/>
    </row>
    <row r="10" spans="2:10" ht="15.75">
      <c r="B10" s="2" t="s">
        <v>176</v>
      </c>
      <c r="C10" s="2"/>
      <c r="D10" s="2"/>
      <c r="E10" s="2"/>
      <c r="F10" s="2"/>
      <c r="G10" s="2"/>
      <c r="H10" s="2"/>
      <c r="I10" s="2"/>
      <c r="J10" s="2"/>
    </row>
    <row r="11" spans="2:10" ht="15.75">
      <c r="B11" s="2"/>
      <c r="C11" s="2"/>
      <c r="D11" s="2"/>
      <c r="E11" s="2"/>
      <c r="F11" s="2"/>
      <c r="G11" s="2"/>
      <c r="H11" s="2"/>
      <c r="I11" s="2"/>
      <c r="J11" s="2"/>
    </row>
    <row r="12" spans="2:10" ht="15.75">
      <c r="B12" s="2" t="s">
        <v>307</v>
      </c>
      <c r="C12" s="2"/>
      <c r="D12" s="2"/>
      <c r="E12" s="2"/>
      <c r="F12" s="2"/>
      <c r="G12" s="2"/>
      <c r="H12" s="2"/>
      <c r="I12" s="2"/>
      <c r="J12" s="2"/>
    </row>
    <row r="13" spans="2:10" ht="15.75">
      <c r="B13" s="2" t="s">
        <v>308</v>
      </c>
      <c r="C13" s="2"/>
      <c r="D13" s="2"/>
      <c r="E13" s="2"/>
      <c r="F13" s="2"/>
      <c r="G13" s="2"/>
      <c r="H13" s="2"/>
      <c r="I13" s="2"/>
      <c r="J13" s="2"/>
    </row>
    <row r="14" spans="2:10" ht="15.75">
      <c r="B14" s="2" t="s">
        <v>363</v>
      </c>
      <c r="C14" s="2"/>
      <c r="D14" s="2"/>
      <c r="E14" s="2"/>
      <c r="F14" s="2"/>
      <c r="G14" s="2"/>
      <c r="H14" s="2"/>
      <c r="I14" s="2"/>
      <c r="J14" s="2"/>
    </row>
    <row r="15" spans="2:10" ht="15.75">
      <c r="B15" s="2" t="s">
        <v>343</v>
      </c>
      <c r="C15" s="2"/>
      <c r="D15" s="2"/>
      <c r="E15" s="2"/>
      <c r="F15" s="2"/>
      <c r="G15" s="2"/>
      <c r="H15" s="2"/>
      <c r="I15" s="2"/>
      <c r="J15" s="2"/>
    </row>
    <row r="16" spans="2:10" ht="15.75">
      <c r="B16" s="2" t="s">
        <v>342</v>
      </c>
      <c r="C16" s="2"/>
      <c r="D16" s="2"/>
      <c r="E16" s="2"/>
      <c r="F16" s="2"/>
      <c r="G16" s="2"/>
      <c r="H16" s="2"/>
      <c r="I16" s="2"/>
      <c r="J16" s="2"/>
    </row>
    <row r="17" spans="2:10" ht="15.75">
      <c r="B17" s="2" t="s">
        <v>341</v>
      </c>
      <c r="C17" s="2"/>
      <c r="D17" s="2"/>
      <c r="E17" s="2"/>
      <c r="F17" s="2"/>
      <c r="G17" s="2"/>
      <c r="H17" s="2"/>
      <c r="I17" s="2"/>
      <c r="J17" s="2"/>
    </row>
    <row r="18" spans="2:10" ht="15.75">
      <c r="B18" s="2"/>
      <c r="C18" s="2"/>
      <c r="D18" s="2"/>
      <c r="E18" s="2"/>
      <c r="F18" s="2"/>
      <c r="G18" s="2"/>
      <c r="H18" s="2"/>
      <c r="I18" s="2"/>
      <c r="J18" s="2"/>
    </row>
    <row r="19" spans="2:10" ht="15.75"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55" t="s">
        <v>344</v>
      </c>
      <c r="B20" s="7" t="s">
        <v>243</v>
      </c>
      <c r="C20" s="2"/>
      <c r="D20" s="2"/>
      <c r="E20" s="2"/>
      <c r="F20" s="2"/>
      <c r="G20" s="2"/>
      <c r="H20" s="2"/>
      <c r="I20" s="2"/>
      <c r="J20" s="2"/>
    </row>
    <row r="21" spans="2:10" ht="15.75">
      <c r="B21" s="2"/>
      <c r="C21" s="2"/>
      <c r="D21" s="2"/>
      <c r="E21" s="2"/>
      <c r="F21" s="2"/>
      <c r="G21" s="2"/>
      <c r="H21" s="2"/>
      <c r="I21" s="2"/>
      <c r="J21" s="2"/>
    </row>
    <row r="22" spans="2:10" ht="15.75">
      <c r="B22" s="2" t="s">
        <v>346</v>
      </c>
      <c r="C22" s="2"/>
      <c r="D22" s="2"/>
      <c r="E22" s="2"/>
      <c r="F22" s="2"/>
      <c r="G22" s="2"/>
      <c r="H22" s="2"/>
      <c r="I22" s="2"/>
      <c r="J22" s="2"/>
    </row>
    <row r="23" spans="2:10" ht="15.75">
      <c r="B23" s="2" t="s">
        <v>347</v>
      </c>
      <c r="C23" s="2"/>
      <c r="D23" s="2"/>
      <c r="E23" s="2"/>
      <c r="F23" s="2"/>
      <c r="G23" s="2"/>
      <c r="H23" s="2"/>
      <c r="I23" s="2"/>
      <c r="J23" s="2"/>
    </row>
    <row r="24" spans="2:10" ht="15.75">
      <c r="B24" s="2" t="s">
        <v>348</v>
      </c>
      <c r="C24" s="2"/>
      <c r="D24" s="2"/>
      <c r="E24" s="2"/>
      <c r="F24" s="2"/>
      <c r="G24" s="2"/>
      <c r="H24" s="2"/>
      <c r="I24" s="2"/>
      <c r="J24" s="2"/>
    </row>
    <row r="25" spans="2:10" ht="15.75">
      <c r="B25" s="2" t="s">
        <v>361</v>
      </c>
      <c r="C25" s="2"/>
      <c r="D25" s="2"/>
      <c r="E25" s="2"/>
      <c r="F25" s="2"/>
      <c r="G25" s="2"/>
      <c r="H25" s="2"/>
      <c r="I25" s="2"/>
      <c r="J25" s="2"/>
    </row>
    <row r="26" spans="2:10" ht="15.75">
      <c r="B26" s="2" t="s">
        <v>349</v>
      </c>
      <c r="C26" s="2"/>
      <c r="D26" s="2"/>
      <c r="E26" s="2"/>
      <c r="F26" s="2"/>
      <c r="G26" s="2"/>
      <c r="H26" s="2"/>
      <c r="I26" s="2"/>
      <c r="J26" s="2"/>
    </row>
    <row r="27" spans="2:10" ht="15.75">
      <c r="B27" s="2" t="s">
        <v>246</v>
      </c>
      <c r="C27" s="2"/>
      <c r="D27" s="2"/>
      <c r="E27" s="2"/>
      <c r="F27" s="2"/>
      <c r="G27" s="2"/>
      <c r="H27" s="2"/>
      <c r="I27" s="2"/>
      <c r="J27" s="2"/>
    </row>
    <row r="28" spans="2:10" ht="15.75">
      <c r="B28" s="2" t="s">
        <v>362</v>
      </c>
      <c r="C28" s="2"/>
      <c r="D28" s="2"/>
      <c r="E28" s="2"/>
      <c r="F28" s="2"/>
      <c r="G28" s="2"/>
      <c r="H28" s="2"/>
      <c r="I28" s="2"/>
      <c r="J28" s="2"/>
    </row>
    <row r="29" spans="2:10" ht="15.75">
      <c r="B29" s="2" t="s">
        <v>345</v>
      </c>
      <c r="C29" s="2"/>
      <c r="D29" s="2"/>
      <c r="E29" s="2"/>
      <c r="F29" s="2"/>
      <c r="G29" s="2"/>
      <c r="H29" s="2"/>
      <c r="I29" s="2"/>
      <c r="J29" s="2"/>
    </row>
    <row r="30" spans="2:10" ht="15.75">
      <c r="B30" s="2"/>
      <c r="C30" s="2"/>
      <c r="D30" s="2"/>
      <c r="E30" s="2"/>
      <c r="F30" s="2"/>
      <c r="G30" s="2"/>
      <c r="H30" s="2"/>
      <c r="I30" s="2"/>
      <c r="J30" s="2"/>
    </row>
    <row r="31" spans="2:10" ht="15.75"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55" t="s">
        <v>350</v>
      </c>
      <c r="B32" s="7" t="s">
        <v>351</v>
      </c>
      <c r="C32" s="2"/>
      <c r="D32" s="2"/>
      <c r="E32" s="2"/>
      <c r="F32" s="2"/>
      <c r="G32" s="2"/>
      <c r="H32" s="2"/>
      <c r="I32" s="2"/>
      <c r="J32" s="2"/>
    </row>
    <row r="33" spans="2:10" ht="15.75">
      <c r="B33" s="2"/>
      <c r="C33" s="2"/>
      <c r="D33" s="2"/>
      <c r="E33" s="2"/>
      <c r="F33" s="2"/>
      <c r="G33" s="2"/>
      <c r="H33" s="2"/>
      <c r="I33" s="2"/>
      <c r="J33" s="2"/>
    </row>
    <row r="34" spans="2:10" ht="15.75">
      <c r="B34" s="2" t="s">
        <v>352</v>
      </c>
      <c r="C34" s="2"/>
      <c r="D34" s="2"/>
      <c r="E34" s="2"/>
      <c r="F34" s="2"/>
      <c r="G34" s="2"/>
      <c r="H34" s="2"/>
      <c r="I34" s="2"/>
      <c r="J34" s="2"/>
    </row>
    <row r="35" spans="2:10" ht="15.75">
      <c r="B35" s="2" t="s">
        <v>353</v>
      </c>
      <c r="C35" s="2"/>
      <c r="D35" s="2"/>
      <c r="E35" s="2"/>
      <c r="F35" s="2"/>
      <c r="G35" s="2"/>
      <c r="H35" s="2"/>
      <c r="I35" s="2"/>
      <c r="J35" s="2"/>
    </row>
    <row r="36" spans="2:10" ht="15.75">
      <c r="B36" s="2" t="s">
        <v>354</v>
      </c>
      <c r="C36" s="2"/>
      <c r="D36" s="2"/>
      <c r="E36" s="2"/>
      <c r="F36" s="2"/>
      <c r="G36" s="2"/>
      <c r="H36" s="2"/>
      <c r="I36" s="2"/>
      <c r="J36" s="2"/>
    </row>
    <row r="37" spans="2:10" ht="15.75">
      <c r="B37" s="2" t="s">
        <v>355</v>
      </c>
      <c r="C37" s="2"/>
      <c r="D37" s="2"/>
      <c r="E37" s="2"/>
      <c r="F37" s="2"/>
      <c r="G37" s="2"/>
      <c r="H37" s="2"/>
      <c r="I37" s="2"/>
      <c r="J37" s="2"/>
    </row>
    <row r="38" spans="2:10" ht="15.75">
      <c r="B38" s="2" t="s">
        <v>356</v>
      </c>
      <c r="C38" s="2"/>
      <c r="D38" s="2"/>
      <c r="E38" s="2"/>
      <c r="F38" s="2"/>
      <c r="G38" s="2"/>
      <c r="H38" s="2"/>
      <c r="I38" s="2"/>
      <c r="J38" s="2"/>
    </row>
    <row r="39" spans="2:10" ht="15.75">
      <c r="B39" s="2"/>
      <c r="C39" s="2"/>
      <c r="D39" s="2"/>
      <c r="E39" s="2"/>
      <c r="F39" s="2"/>
      <c r="G39" s="2"/>
      <c r="H39" s="2"/>
      <c r="I39" s="2"/>
      <c r="J39" s="2"/>
    </row>
    <row r="40" spans="2:10" ht="15.75">
      <c r="B40" s="2"/>
      <c r="C40" s="2"/>
      <c r="D40" s="2"/>
      <c r="E40" s="2"/>
      <c r="F40" s="2"/>
      <c r="G40" s="2"/>
      <c r="H40" s="2"/>
      <c r="I40" s="2"/>
      <c r="J40" s="2"/>
    </row>
    <row r="41" spans="2:10" ht="15.75">
      <c r="B41" s="2"/>
      <c r="C41" s="2"/>
      <c r="D41" s="2"/>
      <c r="E41" s="2"/>
      <c r="F41" s="2"/>
      <c r="G41" s="2"/>
      <c r="H41" s="2"/>
      <c r="I41" s="2"/>
      <c r="J41" s="2"/>
    </row>
    <row r="42" spans="2:10" ht="15.75">
      <c r="B42" s="2"/>
      <c r="C42" s="2"/>
      <c r="D42" s="2"/>
      <c r="E42" s="2"/>
      <c r="F42" s="2"/>
      <c r="G42" s="2"/>
      <c r="H42" s="2"/>
      <c r="I42" s="2"/>
      <c r="J42" s="2"/>
    </row>
    <row r="43" spans="2:10" ht="15.75">
      <c r="B43" s="2"/>
      <c r="C43" s="2"/>
      <c r="D43" s="2"/>
      <c r="E43" s="2"/>
      <c r="F43" s="2"/>
      <c r="G43" s="2"/>
      <c r="H43" s="2"/>
      <c r="I43" s="2"/>
      <c r="J43" s="2"/>
    </row>
    <row r="44" spans="2:10" ht="15.75">
      <c r="B44" s="2"/>
      <c r="C44" s="2"/>
      <c r="D44" s="2"/>
      <c r="E44" s="2"/>
      <c r="F44" s="2"/>
      <c r="G44" s="2"/>
      <c r="H44" s="2"/>
      <c r="I44" s="2"/>
      <c r="J44" s="2"/>
    </row>
    <row r="45" spans="2:10" ht="15.75">
      <c r="B45" s="2"/>
      <c r="C45" s="2"/>
      <c r="D45" s="2"/>
      <c r="E45" s="2"/>
      <c r="F45" s="2"/>
      <c r="G45" s="2"/>
      <c r="H45" s="2"/>
      <c r="I45" s="2"/>
      <c r="J45" s="2"/>
    </row>
    <row r="46" spans="2:10" ht="15.75">
      <c r="B46" s="2"/>
      <c r="C46" s="2"/>
      <c r="D46" s="2"/>
      <c r="E46" s="2"/>
      <c r="F46" s="2"/>
      <c r="G46" s="2"/>
      <c r="H46" s="2"/>
      <c r="I46" s="2"/>
      <c r="J46" s="2"/>
    </row>
    <row r="47" spans="2:10" ht="15.75">
      <c r="B47" s="2"/>
      <c r="C47" s="2"/>
      <c r="D47" s="2"/>
      <c r="E47" s="2"/>
      <c r="F47" s="2"/>
      <c r="G47" s="2"/>
      <c r="H47" s="2"/>
      <c r="I47" s="2"/>
      <c r="J47" s="2"/>
    </row>
    <row r="48" spans="2:10" ht="15.75">
      <c r="B48" s="2"/>
      <c r="C48" s="2"/>
      <c r="D48" s="2"/>
      <c r="E48" s="2"/>
      <c r="F48" s="2"/>
      <c r="G48" s="2"/>
      <c r="H48" s="2"/>
      <c r="I48" s="2"/>
      <c r="J48" s="2"/>
    </row>
    <row r="49" spans="2:10" ht="15.75">
      <c r="B49" s="2"/>
      <c r="C49" s="2"/>
      <c r="D49" s="2"/>
      <c r="E49" s="2"/>
      <c r="F49" s="2"/>
      <c r="G49" s="2"/>
      <c r="H49" s="2"/>
      <c r="I49" s="2"/>
      <c r="J49" s="2"/>
    </row>
    <row r="50" spans="2:10" ht="15.75">
      <c r="B50" s="2"/>
      <c r="C50" s="2"/>
      <c r="D50" s="2"/>
      <c r="E50" s="2"/>
      <c r="F50" s="2"/>
      <c r="G50" s="2"/>
      <c r="H50" s="2"/>
      <c r="I50" s="2"/>
      <c r="J50" s="2"/>
    </row>
    <row r="51" spans="2:10" ht="15.75">
      <c r="B51" s="2"/>
      <c r="C51" s="2"/>
      <c r="D51" s="2"/>
      <c r="E51" s="2"/>
      <c r="F51" s="2"/>
      <c r="G51" s="2"/>
      <c r="H51" s="2"/>
      <c r="I51" s="2"/>
      <c r="J51" s="2"/>
    </row>
  </sheetData>
  <printOptions horizontalCentered="1"/>
  <pageMargins left="0.61" right="0.05" top="0.91" bottom="0.71" header="0.5" footer="0.35"/>
  <pageSetup firstPageNumber="9" useFirstPageNumber="1" fitToHeight="5" horizontalDpi="600" verticalDpi="600" orientation="portrait" paperSize="9" r:id="rId1"/>
  <headerFooter alignWithMargins="0">
    <oddHeader>&amp;R&amp;"Times New Roman,Italic"&amp;9The English Schools Foundation
Accounts for the year ended 31 August 2000&amp;8
</oddHeader>
    <oddFooter>&amp;CPage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7"/>
  <sheetViews>
    <sheetView zoomScale="80" zoomScaleNormal="80" workbookViewId="0" topLeftCell="A1">
      <selection activeCell="A45" sqref="A45"/>
    </sheetView>
  </sheetViews>
  <sheetFormatPr defaultColWidth="9.140625" defaultRowHeight="12.75"/>
  <cols>
    <col min="1" max="1" width="4.28125" style="0" customWidth="1"/>
    <col min="2" max="2" width="3.7109375" style="0" customWidth="1"/>
    <col min="6" max="6" width="6.00390625" style="0" customWidth="1"/>
    <col min="7" max="7" width="5.00390625" style="0" customWidth="1"/>
    <col min="8" max="8" width="3.7109375" style="0" customWidth="1"/>
    <col min="9" max="9" width="14.57421875" style="0" customWidth="1"/>
    <col min="10" max="10" width="4.00390625" style="0" customWidth="1"/>
    <col min="11" max="11" width="16.00390625" style="0" customWidth="1"/>
  </cols>
  <sheetData>
    <row r="1" spans="1:12" ht="15" customHeight="1">
      <c r="A1" s="13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3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40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2"/>
      <c r="B4" s="2"/>
      <c r="C4" s="2"/>
      <c r="D4" s="2"/>
      <c r="E4" s="2"/>
      <c r="F4" s="2"/>
      <c r="G4" s="12"/>
      <c r="H4" s="12"/>
      <c r="I4" s="26">
        <v>2000</v>
      </c>
      <c r="J4" s="26"/>
      <c r="K4" s="26">
        <v>1999</v>
      </c>
      <c r="L4" s="2"/>
    </row>
    <row r="5" spans="1:12" ht="15" customHeight="1">
      <c r="A5" s="3"/>
      <c r="B5" s="3"/>
      <c r="C5" s="3"/>
      <c r="D5" s="3"/>
      <c r="E5" s="3"/>
      <c r="F5" s="3"/>
      <c r="G5" s="110" t="s">
        <v>4</v>
      </c>
      <c r="H5" s="11"/>
      <c r="I5" s="5"/>
      <c r="J5" s="5"/>
      <c r="K5" s="5"/>
      <c r="L5" s="3"/>
    </row>
    <row r="6" spans="1:12" ht="15" customHeight="1">
      <c r="A6" s="7" t="s">
        <v>8</v>
      </c>
      <c r="B6" s="3"/>
      <c r="C6" s="3"/>
      <c r="D6" s="3"/>
      <c r="E6" s="3"/>
      <c r="F6" s="3"/>
      <c r="G6" s="11"/>
      <c r="H6" s="11"/>
      <c r="I6" s="5"/>
      <c r="J6" s="5"/>
      <c r="K6" s="5"/>
      <c r="L6" s="3"/>
    </row>
    <row r="7" spans="2:14" ht="15" customHeight="1">
      <c r="B7" s="2" t="s">
        <v>61</v>
      </c>
      <c r="C7" s="2"/>
      <c r="D7" s="3"/>
      <c r="E7" s="3"/>
      <c r="F7" s="3"/>
      <c r="G7" s="112" t="s">
        <v>309</v>
      </c>
      <c r="H7" s="10"/>
      <c r="I7" s="46">
        <v>281634733</v>
      </c>
      <c r="J7" s="46"/>
      <c r="K7" s="46">
        <v>277358489</v>
      </c>
      <c r="L7" s="3"/>
      <c r="N7" t="s">
        <v>3</v>
      </c>
    </row>
    <row r="8" spans="1:14" ht="15" customHeight="1">
      <c r="A8" s="3"/>
      <c r="B8" s="2" t="s">
        <v>62</v>
      </c>
      <c r="C8" s="2"/>
      <c r="D8" s="3"/>
      <c r="E8" s="3"/>
      <c r="F8" s="3"/>
      <c r="G8" s="112"/>
      <c r="H8" s="10"/>
      <c r="I8" s="36">
        <v>620404244</v>
      </c>
      <c r="J8" s="36"/>
      <c r="K8" s="36">
        <v>589553896</v>
      </c>
      <c r="L8" s="3"/>
      <c r="N8" t="s">
        <v>3</v>
      </c>
    </row>
    <row r="9" spans="1:14" ht="15" customHeight="1">
      <c r="A9" s="3"/>
      <c r="B9" s="2" t="s">
        <v>63</v>
      </c>
      <c r="C9" s="2"/>
      <c r="D9" s="3"/>
      <c r="E9" s="3"/>
      <c r="F9" s="3"/>
      <c r="G9" s="112"/>
      <c r="H9" s="10"/>
      <c r="I9" s="36">
        <v>4136649</v>
      </c>
      <c r="J9" s="36"/>
      <c r="K9" s="36">
        <v>3940498</v>
      </c>
      <c r="L9" s="3"/>
      <c r="N9" t="s">
        <v>3</v>
      </c>
    </row>
    <row r="10" spans="1:12" ht="15" customHeight="1">
      <c r="A10" s="7" t="s">
        <v>3</v>
      </c>
      <c r="B10" s="2" t="s">
        <v>64</v>
      </c>
      <c r="C10" s="2"/>
      <c r="D10" s="3"/>
      <c r="E10" s="3"/>
      <c r="F10" s="3"/>
      <c r="G10" s="112"/>
      <c r="H10" s="10"/>
      <c r="I10" s="36">
        <v>2601415</v>
      </c>
      <c r="J10" s="36"/>
      <c r="K10" s="36">
        <v>3204370</v>
      </c>
      <c r="L10" s="3"/>
    </row>
    <row r="11" spans="1:12" ht="15" customHeight="1">
      <c r="A11" s="3"/>
      <c r="B11" s="2" t="s">
        <v>65</v>
      </c>
      <c r="C11" s="2"/>
      <c r="D11" s="3"/>
      <c r="E11" s="3"/>
      <c r="F11" s="3"/>
      <c r="G11" s="112"/>
      <c r="H11" s="10"/>
      <c r="I11" s="36">
        <v>4660507</v>
      </c>
      <c r="J11" s="36"/>
      <c r="K11" s="36">
        <v>1275092</v>
      </c>
      <c r="L11" s="3"/>
    </row>
    <row r="12" spans="1:12" ht="15" customHeight="1">
      <c r="A12" s="3"/>
      <c r="B12" s="2" t="s">
        <v>66</v>
      </c>
      <c r="D12" s="3"/>
      <c r="E12" s="3"/>
      <c r="F12" s="3"/>
      <c r="G12" s="112"/>
      <c r="H12" s="10"/>
      <c r="I12" s="36">
        <v>3923371</v>
      </c>
      <c r="J12" s="36"/>
      <c r="K12" s="36">
        <v>3086939</v>
      </c>
      <c r="L12" s="3"/>
    </row>
    <row r="13" spans="1:12" ht="27" customHeight="1">
      <c r="A13" s="34" t="s">
        <v>67</v>
      </c>
      <c r="B13" s="62"/>
      <c r="C13" s="62"/>
      <c r="D13" s="32"/>
      <c r="E13" s="32"/>
      <c r="F13" s="32"/>
      <c r="G13" s="109"/>
      <c r="H13" s="63"/>
      <c r="I13" s="107">
        <f>SUM(I7:I12)</f>
        <v>917360919</v>
      </c>
      <c r="J13" s="72"/>
      <c r="K13" s="107">
        <f>SUM(K7:K12)</f>
        <v>878419284</v>
      </c>
      <c r="L13" s="3"/>
    </row>
    <row r="14" spans="1:12" ht="15" customHeight="1">
      <c r="A14" s="3"/>
      <c r="B14" s="3" t="s">
        <v>3</v>
      </c>
      <c r="C14" s="1"/>
      <c r="D14" s="3"/>
      <c r="E14" s="3"/>
      <c r="F14" s="3"/>
      <c r="G14" s="112"/>
      <c r="H14" s="10"/>
      <c r="I14" s="36"/>
      <c r="J14" s="36"/>
      <c r="K14" s="36"/>
      <c r="L14" s="3"/>
    </row>
    <row r="15" spans="1:12" ht="15" customHeight="1">
      <c r="A15" s="7" t="s">
        <v>9</v>
      </c>
      <c r="F15" s="3"/>
      <c r="G15" s="112"/>
      <c r="H15" s="10"/>
      <c r="I15" s="36"/>
      <c r="J15" s="36"/>
      <c r="K15" s="36"/>
      <c r="L15" s="3"/>
    </row>
    <row r="16" spans="2:12" ht="20.25" customHeight="1">
      <c r="B16" s="106" t="s">
        <v>10</v>
      </c>
      <c r="G16" s="112"/>
      <c r="H16" s="10"/>
      <c r="I16" s="36"/>
      <c r="J16" s="36"/>
      <c r="K16" s="36"/>
      <c r="L16" s="3"/>
    </row>
    <row r="17" spans="2:12" ht="15" customHeight="1">
      <c r="B17" s="2" t="s">
        <v>68</v>
      </c>
      <c r="C17" s="2"/>
      <c r="D17" s="2"/>
      <c r="E17" s="2"/>
      <c r="F17" s="2"/>
      <c r="G17" s="24"/>
      <c r="H17" s="17"/>
      <c r="I17" s="36"/>
      <c r="J17" s="36"/>
      <c r="K17" s="36"/>
      <c r="L17" s="5"/>
    </row>
    <row r="18" spans="2:12" ht="15" customHeight="1">
      <c r="B18" s="2"/>
      <c r="C18" s="39" t="s">
        <v>69</v>
      </c>
      <c r="D18" s="2"/>
      <c r="E18" s="2"/>
      <c r="F18" s="2"/>
      <c r="G18" s="16"/>
      <c r="H18" s="16"/>
      <c r="I18" s="46">
        <v>453522613</v>
      </c>
      <c r="J18" s="46"/>
      <c r="K18" s="46">
        <v>444455681</v>
      </c>
      <c r="L18" s="16"/>
    </row>
    <row r="19" spans="2:12" ht="15" customHeight="1">
      <c r="B19" s="2"/>
      <c r="C19" s="39" t="s">
        <v>70</v>
      </c>
      <c r="D19" s="2"/>
      <c r="E19" s="2"/>
      <c r="F19" s="2"/>
      <c r="G19" s="24" t="s">
        <v>3</v>
      </c>
      <c r="H19" s="16"/>
      <c r="I19" s="36">
        <v>88922905</v>
      </c>
      <c r="J19" s="36"/>
      <c r="K19" s="36">
        <v>86286648</v>
      </c>
      <c r="L19" s="16"/>
    </row>
    <row r="20" spans="2:12" ht="15" customHeight="1">
      <c r="B20" s="2" t="s">
        <v>71</v>
      </c>
      <c r="C20" s="2"/>
      <c r="D20" s="2"/>
      <c r="E20" s="2"/>
      <c r="F20" s="2"/>
      <c r="G20" s="16"/>
      <c r="H20" s="16"/>
      <c r="I20" s="36">
        <v>124584499</v>
      </c>
      <c r="J20" s="36"/>
      <c r="K20" s="36">
        <v>129689085</v>
      </c>
      <c r="L20" s="16"/>
    </row>
    <row r="21" spans="2:12" ht="15" customHeight="1">
      <c r="B21" s="2" t="s">
        <v>72</v>
      </c>
      <c r="C21" s="2"/>
      <c r="D21" s="2"/>
      <c r="E21" s="2"/>
      <c r="F21" s="2"/>
      <c r="G21" s="16"/>
      <c r="H21" s="16"/>
      <c r="I21" s="36" t="s">
        <v>3</v>
      </c>
      <c r="J21" s="36"/>
      <c r="K21" s="36"/>
      <c r="L21" s="16"/>
    </row>
    <row r="22" spans="3:12" ht="15" customHeight="1">
      <c r="C22" s="2" t="s">
        <v>73</v>
      </c>
      <c r="D22" s="2"/>
      <c r="E22" s="2"/>
      <c r="F22" s="2"/>
      <c r="G22" s="24" t="s">
        <v>3</v>
      </c>
      <c r="H22" s="16"/>
      <c r="I22" s="36">
        <v>24393287</v>
      </c>
      <c r="J22" s="36"/>
      <c r="K22" s="36">
        <v>31209976</v>
      </c>
      <c r="L22" s="16"/>
    </row>
    <row r="23" spans="2:12" ht="15" customHeight="1">
      <c r="B23" s="2" t="s">
        <v>74</v>
      </c>
      <c r="C23" s="2"/>
      <c r="D23" s="2"/>
      <c r="E23" s="2"/>
      <c r="F23" s="2"/>
      <c r="G23" s="16"/>
      <c r="H23" s="16"/>
      <c r="I23" s="36">
        <v>9788936</v>
      </c>
      <c r="J23" s="36"/>
      <c r="K23" s="36">
        <v>11628748</v>
      </c>
      <c r="L23" s="16"/>
    </row>
    <row r="24" spans="2:12" ht="15" customHeight="1">
      <c r="B24" s="2" t="s">
        <v>75</v>
      </c>
      <c r="C24" s="2"/>
      <c r="D24" s="2"/>
      <c r="E24" s="2"/>
      <c r="F24" s="2"/>
      <c r="G24" s="16"/>
      <c r="H24" s="16"/>
      <c r="I24" s="36">
        <v>6948116</v>
      </c>
      <c r="J24" s="36"/>
      <c r="K24" s="36">
        <v>7562698</v>
      </c>
      <c r="L24" s="16"/>
    </row>
    <row r="25" spans="2:12" ht="19.5" customHeight="1">
      <c r="B25" s="8"/>
      <c r="C25" s="8"/>
      <c r="D25" s="8"/>
      <c r="E25" s="8"/>
      <c r="F25" s="8"/>
      <c r="G25" s="64"/>
      <c r="H25" s="64"/>
      <c r="I25" s="107">
        <f>SUM(I18:I24)</f>
        <v>708160356</v>
      </c>
      <c r="J25" s="72"/>
      <c r="K25" s="107">
        <f>SUM(K18:K24)</f>
        <v>710832836</v>
      </c>
      <c r="L25" s="16"/>
    </row>
    <row r="26" spans="2:12" ht="15" customHeight="1">
      <c r="B26" s="2"/>
      <c r="C26" s="2"/>
      <c r="D26" s="2"/>
      <c r="E26" s="2"/>
      <c r="F26" s="2"/>
      <c r="G26" s="16"/>
      <c r="H26" s="16"/>
      <c r="I26" s="36"/>
      <c r="J26" s="36"/>
      <c r="K26" s="36"/>
      <c r="L26" s="16"/>
    </row>
    <row r="27" spans="2:12" ht="20.25" customHeight="1">
      <c r="B27" s="106" t="s">
        <v>11</v>
      </c>
      <c r="C27" s="2"/>
      <c r="D27" s="2"/>
      <c r="E27" s="2"/>
      <c r="F27" s="2"/>
      <c r="G27" s="16" t="s">
        <v>3</v>
      </c>
      <c r="H27" s="16"/>
      <c r="I27" s="36"/>
      <c r="J27" s="36"/>
      <c r="K27" s="36"/>
      <c r="L27" s="16"/>
    </row>
    <row r="28" spans="2:12" ht="15" customHeight="1">
      <c r="B28" s="2" t="s">
        <v>76</v>
      </c>
      <c r="C28" s="2"/>
      <c r="D28" s="2"/>
      <c r="E28" s="2"/>
      <c r="F28" s="2"/>
      <c r="G28" s="16"/>
      <c r="H28" s="16"/>
      <c r="I28" s="36"/>
      <c r="J28" s="36"/>
      <c r="K28" s="36"/>
      <c r="L28" s="16"/>
    </row>
    <row r="29" spans="2:12" ht="15" customHeight="1">
      <c r="B29" s="2"/>
      <c r="C29" s="2" t="s">
        <v>77</v>
      </c>
      <c r="D29" s="2"/>
      <c r="E29" s="2"/>
      <c r="F29" s="2"/>
      <c r="G29" s="16"/>
      <c r="H29" s="16"/>
      <c r="I29" s="46">
        <v>41280190</v>
      </c>
      <c r="J29" s="46"/>
      <c r="K29" s="46">
        <v>45132941</v>
      </c>
      <c r="L29" s="16"/>
    </row>
    <row r="30" spans="2:12" ht="15" customHeight="1">
      <c r="B30" s="2" t="s">
        <v>78</v>
      </c>
      <c r="C30" s="2"/>
      <c r="D30" s="2"/>
      <c r="E30" s="2"/>
      <c r="F30" s="2"/>
      <c r="G30" s="16"/>
      <c r="H30" s="16"/>
      <c r="I30" s="36">
        <v>55951459</v>
      </c>
      <c r="J30" s="36"/>
      <c r="K30" s="36">
        <v>53678498</v>
      </c>
      <c r="L30" s="16"/>
    </row>
    <row r="31" spans="2:12" ht="15" customHeight="1">
      <c r="B31" s="2" t="s">
        <v>79</v>
      </c>
      <c r="C31" s="2"/>
      <c r="D31" s="2"/>
      <c r="E31" s="2"/>
      <c r="F31" s="2"/>
      <c r="G31" s="24">
        <v>11</v>
      </c>
      <c r="I31" s="43">
        <v>48231245</v>
      </c>
      <c r="J31" s="36"/>
      <c r="K31" s="43">
        <v>50994781</v>
      </c>
      <c r="L31" s="16"/>
    </row>
    <row r="32" spans="2:12" ht="19.5" customHeight="1">
      <c r="B32" s="2"/>
      <c r="C32" s="2"/>
      <c r="D32" s="2"/>
      <c r="E32" s="2"/>
      <c r="F32" s="2"/>
      <c r="G32" s="24"/>
      <c r="I32" s="107">
        <f>SUM(I29:I31)</f>
        <v>145462894</v>
      </c>
      <c r="J32" s="72"/>
      <c r="K32" s="107">
        <f>SUM(K29:K31)</f>
        <v>149806220</v>
      </c>
      <c r="L32" s="16"/>
    </row>
    <row r="33" spans="2:12" ht="3" customHeight="1">
      <c r="B33" s="2"/>
      <c r="C33" s="2"/>
      <c r="D33" s="2"/>
      <c r="E33" s="2"/>
      <c r="F33" s="2"/>
      <c r="G33" s="24"/>
      <c r="I33" s="72"/>
      <c r="J33" s="72"/>
      <c r="K33" s="72"/>
      <c r="L33" s="16"/>
    </row>
    <row r="34" spans="1:12" ht="27" customHeight="1">
      <c r="A34" s="34" t="s">
        <v>13</v>
      </c>
      <c r="B34" s="62"/>
      <c r="C34" s="8"/>
      <c r="D34" s="8"/>
      <c r="E34" s="8"/>
      <c r="F34" s="8"/>
      <c r="G34" s="65" t="s">
        <v>3</v>
      </c>
      <c r="H34" s="62"/>
      <c r="I34" s="107">
        <f>+I32+I25</f>
        <v>853623250</v>
      </c>
      <c r="J34" s="72"/>
      <c r="K34" s="107">
        <f>+K32+K25</f>
        <v>860639056</v>
      </c>
      <c r="L34" s="16"/>
    </row>
    <row r="35" spans="1:12" ht="3.75" customHeight="1">
      <c r="A35" s="34"/>
      <c r="B35" s="62"/>
      <c r="C35" s="8"/>
      <c r="D35" s="8"/>
      <c r="E35" s="8"/>
      <c r="F35" s="8"/>
      <c r="G35" s="65"/>
      <c r="H35" s="62"/>
      <c r="I35" s="108"/>
      <c r="J35" s="72"/>
      <c r="K35" s="108"/>
      <c r="L35" s="16"/>
    </row>
    <row r="36" spans="1:12" ht="38.25" customHeight="1">
      <c r="A36" s="34"/>
      <c r="B36" s="62"/>
      <c r="C36" s="8"/>
      <c r="D36" s="8"/>
      <c r="E36" s="8"/>
      <c r="F36" s="8"/>
      <c r="G36" s="65"/>
      <c r="H36" s="62"/>
      <c r="I36" s="75"/>
      <c r="J36" s="72"/>
      <c r="K36" s="75"/>
      <c r="L36" s="16"/>
    </row>
    <row r="37" spans="2:12" ht="6.75" customHeight="1">
      <c r="B37" s="2"/>
      <c r="C37" s="2"/>
      <c r="D37" s="2"/>
      <c r="E37" s="2"/>
      <c r="F37" s="2"/>
      <c r="G37" s="16"/>
      <c r="H37" s="16"/>
      <c r="I37" s="36"/>
      <c r="J37" s="36"/>
      <c r="K37" s="36"/>
      <c r="L37" s="16"/>
    </row>
    <row r="38" spans="1:12" ht="15" customHeight="1">
      <c r="A38" s="61" t="s">
        <v>286</v>
      </c>
      <c r="B38" s="7"/>
      <c r="D38" s="2"/>
      <c r="E38" s="2"/>
      <c r="F38" s="2"/>
      <c r="G38" s="24">
        <v>3</v>
      </c>
      <c r="H38" s="16"/>
      <c r="I38" s="46">
        <f>+I13-I34</f>
        <v>63737669</v>
      </c>
      <c r="J38" s="36"/>
      <c r="K38" s="46">
        <f>+K13-K34</f>
        <v>17780228</v>
      </c>
      <c r="L38" s="16"/>
    </row>
    <row r="39" spans="1:12" ht="15" customHeight="1">
      <c r="A39" s="7" t="s">
        <v>80</v>
      </c>
      <c r="B39" s="7"/>
      <c r="D39" s="2"/>
      <c r="E39" s="2"/>
      <c r="F39" s="2"/>
      <c r="G39" s="24">
        <v>9</v>
      </c>
      <c r="H39" s="16"/>
      <c r="I39" s="123">
        <v>63000000</v>
      </c>
      <c r="J39" s="36"/>
      <c r="K39" s="102">
        <v>17000000</v>
      </c>
      <c r="L39" s="16"/>
    </row>
    <row r="40" spans="1:12" ht="27" customHeight="1" thickBot="1">
      <c r="A40" s="34" t="s">
        <v>287</v>
      </c>
      <c r="B40" s="34"/>
      <c r="C40" s="62"/>
      <c r="D40" s="8"/>
      <c r="E40" s="8"/>
      <c r="F40" s="59"/>
      <c r="G40" s="65">
        <v>8</v>
      </c>
      <c r="H40" s="64"/>
      <c r="I40" s="48">
        <f>+I38-I39</f>
        <v>737669</v>
      </c>
      <c r="J40" s="59"/>
      <c r="K40" s="48">
        <f>+K38-K39</f>
        <v>780228</v>
      </c>
      <c r="L40" s="16"/>
    </row>
    <row r="41" spans="1:12" ht="15" customHeight="1" thickTop="1">
      <c r="A41" s="19"/>
      <c r="B41" s="36"/>
      <c r="C41" s="36"/>
      <c r="D41" s="36"/>
      <c r="E41" s="36"/>
      <c r="F41" s="36"/>
      <c r="G41" s="16"/>
      <c r="H41" s="16"/>
      <c r="I41" s="36"/>
      <c r="J41" s="36"/>
      <c r="K41" s="36"/>
      <c r="L41" s="16"/>
    </row>
    <row r="42" spans="1:12" s="128" customFormat="1" ht="15" customHeight="1">
      <c r="A42" s="5"/>
      <c r="B42" s="36"/>
      <c r="C42" s="36"/>
      <c r="D42" s="36"/>
      <c r="E42" s="36"/>
      <c r="F42" s="36"/>
      <c r="G42" s="16"/>
      <c r="H42" s="16"/>
      <c r="I42" s="36"/>
      <c r="J42" s="36"/>
      <c r="K42" s="36"/>
      <c r="L42" s="16"/>
    </row>
    <row r="43" spans="1:11" ht="15" customHeight="1">
      <c r="A43" s="137" t="s">
        <v>364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1" ht="15" customHeight="1">
      <c r="A44" s="136" t="s">
        <v>376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ht="15" customHeight="1">
      <c r="A45" s="1"/>
    </row>
    <row r="46" spans="1:11" ht="15" customHeight="1">
      <c r="A46" s="135" t="s">
        <v>81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</sheetData>
  <mergeCells count="4">
    <mergeCell ref="A46:K46"/>
    <mergeCell ref="A44:K44"/>
    <mergeCell ref="A43:K43"/>
    <mergeCell ref="A47:K47"/>
  </mergeCells>
  <printOptions horizontalCentered="1"/>
  <pageMargins left="0.75" right="0.75" top="0.91" bottom="0.71" header="0.5" footer="0.35"/>
  <pageSetup firstPageNumber="2" useFirstPageNumber="1" fitToHeight="1" fitToWidth="1" horizontalDpi="600" verticalDpi="600" orientation="portrait" paperSize="9" scale="98" r:id="rId1"/>
  <headerFooter alignWithMargins="0">
    <oddHeader>&amp;R&amp;"Times New Roman,Italic"&amp;9The English Schools Foundation
Accounts for the year ended 31 August 2000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05"/>
  <sheetViews>
    <sheetView zoomScale="80" zoomScaleNormal="80" workbookViewId="0" topLeftCell="A51">
      <selection activeCell="F58" sqref="F58"/>
    </sheetView>
  </sheetViews>
  <sheetFormatPr defaultColWidth="9.140625" defaultRowHeight="12.75"/>
  <cols>
    <col min="1" max="1" width="6.421875" style="0" customWidth="1"/>
    <col min="2" max="2" width="15.140625" style="0" customWidth="1"/>
    <col min="3" max="3" width="26.8515625" style="0" customWidth="1"/>
    <col min="4" max="4" width="5.8515625" style="57" customWidth="1"/>
    <col min="5" max="5" width="13.421875" style="0" customWidth="1"/>
    <col min="6" max="6" width="16.421875" style="0" bestFit="1" customWidth="1"/>
    <col min="7" max="7" width="2.28125" style="0" customWidth="1"/>
    <col min="8" max="8" width="12.28125" style="0" customWidth="1"/>
    <col min="9" max="9" width="14.00390625" style="0" bestFit="1" customWidth="1"/>
  </cols>
  <sheetData>
    <row r="1" spans="1:9" ht="15" customHeight="1">
      <c r="A1" s="13" t="s">
        <v>248</v>
      </c>
      <c r="B1" s="2"/>
      <c r="C1" s="2"/>
      <c r="D1" s="112"/>
      <c r="E1" s="2"/>
      <c r="F1" s="2"/>
      <c r="G1" s="2"/>
      <c r="H1" s="2"/>
      <c r="I1" s="2"/>
    </row>
    <row r="2" spans="1:9" ht="15" customHeight="1">
      <c r="A2" s="40" t="s">
        <v>5</v>
      </c>
      <c r="B2" s="2"/>
      <c r="C2" s="2"/>
      <c r="D2" s="112"/>
      <c r="E2" s="2"/>
      <c r="F2" s="2"/>
      <c r="G2" s="2"/>
      <c r="H2" s="2"/>
      <c r="I2" s="2"/>
    </row>
    <row r="3" spans="1:9" ht="15" customHeight="1">
      <c r="A3" s="40"/>
      <c r="B3" s="2"/>
      <c r="C3" s="2"/>
      <c r="D3" s="112"/>
      <c r="E3" s="30" t="s">
        <v>3</v>
      </c>
      <c r="F3" s="30">
        <v>2000</v>
      </c>
      <c r="G3" s="2"/>
      <c r="H3" s="30" t="s">
        <v>3</v>
      </c>
      <c r="I3" s="30">
        <v>1999</v>
      </c>
    </row>
    <row r="4" spans="1:10" ht="15" customHeight="1">
      <c r="A4" s="40"/>
      <c r="B4" s="2"/>
      <c r="C4" s="2"/>
      <c r="D4" s="110" t="s">
        <v>4</v>
      </c>
      <c r="E4" s="2"/>
      <c r="F4" s="2"/>
      <c r="G4" s="2"/>
      <c r="H4" s="2"/>
      <c r="I4" s="2"/>
      <c r="J4" s="2"/>
    </row>
    <row r="5" spans="1:10" s="2" customFormat="1" ht="15" customHeight="1">
      <c r="A5" s="7" t="s">
        <v>257</v>
      </c>
      <c r="D5" s="112"/>
      <c r="E5" s="116"/>
      <c r="F5" s="116"/>
      <c r="G5" s="116"/>
      <c r="H5" s="116"/>
      <c r="I5" s="116"/>
      <c r="J5" s="116"/>
    </row>
    <row r="6" spans="2:10" s="2" customFormat="1" ht="15" customHeight="1">
      <c r="B6" s="2" t="s">
        <v>0</v>
      </c>
      <c r="D6" s="112">
        <v>5</v>
      </c>
      <c r="E6" s="116"/>
      <c r="F6" s="117">
        <v>521390623</v>
      </c>
      <c r="G6" s="116"/>
      <c r="H6" s="116"/>
      <c r="I6" s="116">
        <f>Pg7!J44</f>
        <v>494439024</v>
      </c>
      <c r="J6" s="116"/>
    </row>
    <row r="7" spans="4:10" s="2" customFormat="1" ht="15" customHeight="1">
      <c r="D7" s="112"/>
      <c r="E7" s="116"/>
      <c r="F7" s="116"/>
      <c r="G7" s="116"/>
      <c r="H7" s="116"/>
      <c r="I7" s="116"/>
      <c r="J7" s="116"/>
    </row>
    <row r="8" spans="1:10" s="2" customFormat="1" ht="15" customHeight="1">
      <c r="A8" s="7" t="s">
        <v>1</v>
      </c>
      <c r="D8" s="112"/>
      <c r="E8" s="116"/>
      <c r="F8" s="116"/>
      <c r="G8" s="116"/>
      <c r="H8" s="116"/>
      <c r="I8" s="116"/>
      <c r="J8" s="116"/>
    </row>
    <row r="9" spans="2:10" s="2" customFormat="1" ht="15" customHeight="1">
      <c r="B9" s="2" t="s">
        <v>258</v>
      </c>
      <c r="D9" s="112"/>
      <c r="E9" s="116">
        <v>3489589</v>
      </c>
      <c r="F9" s="116"/>
      <c r="G9" s="116"/>
      <c r="H9" s="116">
        <v>4920747</v>
      </c>
      <c r="I9" s="116"/>
      <c r="J9" s="116"/>
    </row>
    <row r="10" spans="2:10" s="2" customFormat="1" ht="15" customHeight="1">
      <c r="B10" s="2" t="s">
        <v>259</v>
      </c>
      <c r="D10" s="112"/>
      <c r="E10" s="116">
        <v>2686696</v>
      </c>
      <c r="F10" s="116"/>
      <c r="G10" s="116"/>
      <c r="H10" s="116">
        <v>2627477</v>
      </c>
      <c r="I10" s="116"/>
      <c r="J10" s="116"/>
    </row>
    <row r="11" spans="2:10" s="2" customFormat="1" ht="15" customHeight="1">
      <c r="B11" s="2" t="s">
        <v>260</v>
      </c>
      <c r="D11" s="112"/>
      <c r="E11" s="116">
        <v>2307932</v>
      </c>
      <c r="F11" s="116"/>
      <c r="G11" s="116"/>
      <c r="H11" s="116">
        <v>2778044</v>
      </c>
      <c r="I11" s="116"/>
      <c r="J11" s="116"/>
    </row>
    <row r="12" spans="2:10" s="2" customFormat="1" ht="15" customHeight="1">
      <c r="B12" s="2" t="s">
        <v>261</v>
      </c>
      <c r="D12" s="112"/>
      <c r="E12" s="116">
        <v>1257558</v>
      </c>
      <c r="F12" s="116"/>
      <c r="G12" s="116"/>
      <c r="H12" s="116">
        <v>1117724</v>
      </c>
      <c r="I12" s="116"/>
      <c r="J12" s="116"/>
    </row>
    <row r="13" spans="2:10" s="2" customFormat="1" ht="15" customHeight="1">
      <c r="B13" s="2" t="s">
        <v>310</v>
      </c>
      <c r="D13" s="112"/>
      <c r="E13" s="116"/>
      <c r="F13" s="116"/>
      <c r="G13" s="116"/>
      <c r="H13" s="116"/>
      <c r="I13" s="116"/>
      <c r="J13" s="116"/>
    </row>
    <row r="14" spans="2:10" s="2" customFormat="1" ht="15" customHeight="1">
      <c r="B14" s="2" t="s">
        <v>311</v>
      </c>
      <c r="D14" s="112"/>
      <c r="E14" s="117">
        <v>7817722</v>
      </c>
      <c r="F14" s="116"/>
      <c r="G14" s="116"/>
      <c r="H14" s="117">
        <v>9730098</v>
      </c>
      <c r="I14" s="116"/>
      <c r="J14" s="116"/>
    </row>
    <row r="15" spans="2:10" s="2" customFormat="1" ht="15" customHeight="1">
      <c r="B15" s="2" t="s">
        <v>262</v>
      </c>
      <c r="D15" s="112"/>
      <c r="E15" s="117">
        <v>14635680</v>
      </c>
      <c r="F15" s="116" t="s">
        <v>3</v>
      </c>
      <c r="G15" s="116"/>
      <c r="H15" s="117">
        <v>11259595</v>
      </c>
      <c r="I15" s="116" t="s">
        <v>3</v>
      </c>
      <c r="J15" s="116"/>
    </row>
    <row r="16" spans="4:10" s="2" customFormat="1" ht="15" customHeight="1">
      <c r="D16" s="112"/>
      <c r="E16" s="119">
        <f>SUM(E9:E15)</f>
        <v>32195177</v>
      </c>
      <c r="F16" s="117"/>
      <c r="G16" s="116"/>
      <c r="H16" s="119">
        <f>SUM(H9:H15)</f>
        <v>32433685</v>
      </c>
      <c r="I16" s="117"/>
      <c r="J16" s="116"/>
    </row>
    <row r="17" spans="4:10" s="2" customFormat="1" ht="15" customHeight="1">
      <c r="D17" s="112"/>
      <c r="E17" s="116"/>
      <c r="F17" s="116"/>
      <c r="G17" s="116"/>
      <c r="H17" s="116"/>
      <c r="I17" s="116"/>
      <c r="J17" s="116"/>
    </row>
    <row r="18" spans="1:10" s="2" customFormat="1" ht="15" customHeight="1">
      <c r="A18" s="7" t="s">
        <v>263</v>
      </c>
      <c r="D18" s="112"/>
      <c r="E18" s="116"/>
      <c r="F18" s="116"/>
      <c r="G18" s="116"/>
      <c r="H18" s="116"/>
      <c r="I18" s="116"/>
      <c r="J18" s="116"/>
    </row>
    <row r="19" spans="2:10" s="2" customFormat="1" ht="15" customHeight="1">
      <c r="B19" s="2" t="s">
        <v>127</v>
      </c>
      <c r="D19" s="112"/>
      <c r="E19" s="116">
        <v>20628505</v>
      </c>
      <c r="F19" s="116"/>
      <c r="G19" s="116"/>
      <c r="H19" s="116">
        <v>51390155</v>
      </c>
      <c r="I19" s="116"/>
      <c r="J19" s="116"/>
    </row>
    <row r="20" spans="2:10" s="2" customFormat="1" ht="15" customHeight="1">
      <c r="B20" s="2" t="s">
        <v>289</v>
      </c>
      <c r="D20" s="112"/>
      <c r="E20" s="116">
        <v>74366202</v>
      </c>
      <c r="F20" s="116"/>
      <c r="G20" s="116"/>
      <c r="H20" s="116">
        <v>62403411</v>
      </c>
      <c r="I20" s="116"/>
      <c r="J20" s="116"/>
    </row>
    <row r="21" spans="2:10" s="2" customFormat="1" ht="15" customHeight="1">
      <c r="B21" s="2" t="s">
        <v>264</v>
      </c>
      <c r="D21" s="112"/>
      <c r="E21" s="117">
        <v>44702775</v>
      </c>
      <c r="F21" s="116"/>
      <c r="G21" s="116"/>
      <c r="H21" s="116">
        <v>50447393</v>
      </c>
      <c r="I21" s="116"/>
      <c r="J21" s="116"/>
    </row>
    <row r="22" spans="2:10" s="2" customFormat="1" ht="15" customHeight="1">
      <c r="B22" s="2" t="s">
        <v>265</v>
      </c>
      <c r="D22" s="112"/>
      <c r="E22" s="116">
        <v>65989392</v>
      </c>
      <c r="F22" s="116"/>
      <c r="G22" s="116"/>
      <c r="H22" s="116">
        <v>58155337</v>
      </c>
      <c r="I22" s="116"/>
      <c r="J22" s="116"/>
    </row>
    <row r="23" spans="2:10" s="2" customFormat="1" ht="15" customHeight="1">
      <c r="B23" s="2" t="s">
        <v>266</v>
      </c>
      <c r="D23" s="112"/>
      <c r="E23" s="116">
        <v>23887771</v>
      </c>
      <c r="F23" s="116"/>
      <c r="G23" s="116"/>
      <c r="H23" s="116">
        <v>22236112</v>
      </c>
      <c r="I23" s="116"/>
      <c r="J23" s="116"/>
    </row>
    <row r="24" spans="2:10" s="2" customFormat="1" ht="15" customHeight="1">
      <c r="B24" s="2" t="s">
        <v>279</v>
      </c>
      <c r="D24" s="112" t="s">
        <v>312</v>
      </c>
      <c r="E24" s="116">
        <v>8617859</v>
      </c>
      <c r="F24" s="116"/>
      <c r="G24" s="116"/>
      <c r="H24" s="116">
        <v>6902124</v>
      </c>
      <c r="I24" s="116"/>
      <c r="J24" s="116"/>
    </row>
    <row r="25" spans="2:10" s="2" customFormat="1" ht="15" customHeight="1">
      <c r="B25" s="2" t="s">
        <v>267</v>
      </c>
      <c r="D25" s="112">
        <v>6</v>
      </c>
      <c r="E25" s="116">
        <v>391557</v>
      </c>
      <c r="F25" s="117"/>
      <c r="G25" s="116"/>
      <c r="H25" s="117">
        <v>20446507</v>
      </c>
      <c r="I25" s="116"/>
      <c r="J25" s="116"/>
    </row>
    <row r="26" spans="2:10" s="2" customFormat="1" ht="15" customHeight="1">
      <c r="B26" s="2" t="s">
        <v>288</v>
      </c>
      <c r="D26" s="112">
        <v>7</v>
      </c>
      <c r="E26" s="120">
        <v>3075300</v>
      </c>
      <c r="F26" s="117"/>
      <c r="G26" s="116"/>
      <c r="H26" s="120">
        <v>3627600</v>
      </c>
      <c r="I26" s="117" t="s">
        <v>3</v>
      </c>
      <c r="J26" s="116"/>
    </row>
    <row r="27" spans="4:10" s="2" customFormat="1" ht="15" customHeight="1">
      <c r="D27" s="112"/>
      <c r="E27" s="119">
        <f>SUM(E19:E26)</f>
        <v>241659361</v>
      </c>
      <c r="F27" s="117"/>
      <c r="G27" s="116"/>
      <c r="H27" s="119">
        <f>SUM(H19:H26)</f>
        <v>275608639</v>
      </c>
      <c r="I27" s="117"/>
      <c r="J27" s="116"/>
    </row>
    <row r="28" spans="4:10" s="2" customFormat="1" ht="15" customHeight="1">
      <c r="D28" s="112"/>
      <c r="E28" s="116"/>
      <c r="F28" s="116"/>
      <c r="G28" s="116"/>
      <c r="H28" s="116"/>
      <c r="I28" s="117"/>
      <c r="J28" s="116"/>
    </row>
    <row r="29" spans="1:10" s="2" customFormat="1" ht="15" customHeight="1">
      <c r="A29" s="7" t="s">
        <v>313</v>
      </c>
      <c r="D29" s="112"/>
      <c r="E29" s="116"/>
      <c r="F29" s="131">
        <f>E16-E27</f>
        <v>-209464184</v>
      </c>
      <c r="G29" s="116"/>
      <c r="H29" s="116"/>
      <c r="I29" s="131">
        <f>H16-H27</f>
        <v>-243174954</v>
      </c>
      <c r="J29" s="116"/>
    </row>
    <row r="30" spans="4:10" s="2" customFormat="1" ht="15" customHeight="1">
      <c r="D30" s="112"/>
      <c r="E30" s="116"/>
      <c r="F30" s="116"/>
      <c r="G30" s="116"/>
      <c r="H30" s="116"/>
      <c r="I30" s="116"/>
      <c r="J30" s="116"/>
    </row>
    <row r="31" spans="1:10" s="2" customFormat="1" ht="15" customHeight="1">
      <c r="A31" s="7" t="s">
        <v>268</v>
      </c>
      <c r="D31" s="112"/>
      <c r="E31" s="116"/>
      <c r="F31" s="116"/>
      <c r="G31" s="116"/>
      <c r="H31" s="116"/>
      <c r="I31" s="116"/>
      <c r="J31" s="116"/>
    </row>
    <row r="32" spans="2:10" s="2" customFormat="1" ht="15" customHeight="1">
      <c r="B32" s="2" t="s">
        <v>269</v>
      </c>
      <c r="D32" s="112">
        <v>7</v>
      </c>
      <c r="E32" s="116"/>
      <c r="F32" s="131">
        <v>-11128000</v>
      </c>
      <c r="G32" s="116"/>
      <c r="H32" s="116"/>
      <c r="I32" s="131">
        <v>-14203300</v>
      </c>
      <c r="J32" s="116"/>
    </row>
    <row r="33" spans="4:10" s="2" customFormat="1" ht="15" customHeight="1">
      <c r="D33" s="112"/>
      <c r="E33" s="116"/>
      <c r="F33" s="116"/>
      <c r="G33" s="116"/>
      <c r="H33" s="116"/>
      <c r="I33" s="116"/>
      <c r="J33" s="116"/>
    </row>
    <row r="34" spans="1:10" s="2" customFormat="1" ht="15" customHeight="1" thickBot="1">
      <c r="A34" s="7" t="s">
        <v>270</v>
      </c>
      <c r="D34" s="112"/>
      <c r="E34" s="116"/>
      <c r="F34" s="121">
        <f>F6+F29+F32</f>
        <v>300798439</v>
      </c>
      <c r="G34" s="116"/>
      <c r="H34" s="116"/>
      <c r="I34" s="121">
        <f>I6+I29+I32</f>
        <v>237060770</v>
      </c>
      <c r="J34" s="116"/>
    </row>
    <row r="35" spans="4:10" s="2" customFormat="1" ht="15" customHeight="1" thickTop="1">
      <c r="D35" s="112"/>
      <c r="E35" s="116"/>
      <c r="F35" s="116"/>
      <c r="G35" s="116"/>
      <c r="H35" s="116"/>
      <c r="I35" s="116"/>
      <c r="J35" s="116"/>
    </row>
    <row r="36" spans="1:10" s="2" customFormat="1" ht="15" customHeight="1">
      <c r="A36" s="7" t="s">
        <v>82</v>
      </c>
      <c r="D36" s="112">
        <v>8</v>
      </c>
      <c r="E36" s="116"/>
      <c r="F36" s="116">
        <v>123798439</v>
      </c>
      <c r="G36" s="116"/>
      <c r="H36" s="116"/>
      <c r="I36" s="116">
        <v>123060770</v>
      </c>
      <c r="J36" s="116"/>
    </row>
    <row r="37" spans="1:10" s="2" customFormat="1" ht="15" customHeight="1">
      <c r="A37" s="7"/>
      <c r="D37" s="112"/>
      <c r="E37" s="116"/>
      <c r="F37" s="116"/>
      <c r="G37" s="116"/>
      <c r="H37" s="116"/>
      <c r="I37" s="116"/>
      <c r="J37" s="116"/>
    </row>
    <row r="38" spans="1:10" s="2" customFormat="1" ht="15" customHeight="1">
      <c r="A38" s="7" t="s">
        <v>83</v>
      </c>
      <c r="D38" s="112">
        <v>9</v>
      </c>
      <c r="E38" s="116"/>
      <c r="F38" s="116">
        <v>177000000</v>
      </c>
      <c r="G38" s="116"/>
      <c r="H38" s="116"/>
      <c r="I38" s="116">
        <v>114000000</v>
      </c>
      <c r="J38" s="116"/>
    </row>
    <row r="39" spans="1:10" s="2" customFormat="1" ht="15" customHeight="1">
      <c r="A39" s="7"/>
      <c r="D39" s="112"/>
      <c r="E39" s="116"/>
      <c r="F39" s="116"/>
      <c r="G39" s="116"/>
      <c r="H39" s="116"/>
      <c r="I39" s="116"/>
      <c r="J39" s="116"/>
    </row>
    <row r="40" spans="1:10" s="2" customFormat="1" ht="15" customHeight="1" thickBot="1">
      <c r="A40" s="7" t="s">
        <v>281</v>
      </c>
      <c r="D40" s="112"/>
      <c r="E40" s="116"/>
      <c r="F40" s="121">
        <f>F36+F38</f>
        <v>300798439</v>
      </c>
      <c r="G40" s="116"/>
      <c r="H40" s="116"/>
      <c r="I40" s="121">
        <f>SUM(I36:I38)</f>
        <v>237060770</v>
      </c>
      <c r="J40" s="116"/>
    </row>
    <row r="41" spans="4:10" s="2" customFormat="1" ht="15" customHeight="1" thickTop="1">
      <c r="D41" s="112"/>
      <c r="E41" s="116"/>
      <c r="F41" s="118"/>
      <c r="G41" s="116"/>
      <c r="H41" s="116"/>
      <c r="I41" s="116"/>
      <c r="J41" s="116"/>
    </row>
    <row r="42" spans="4:10" s="2" customFormat="1" ht="15" customHeight="1">
      <c r="D42" s="112"/>
      <c r="E42" s="116"/>
      <c r="F42" s="118"/>
      <c r="G42" s="116"/>
      <c r="H42" s="116"/>
      <c r="I42" s="116"/>
      <c r="J42" s="116"/>
    </row>
    <row r="43" spans="4:10" s="2" customFormat="1" ht="15" customHeight="1">
      <c r="D43" s="112"/>
      <c r="E43" s="116"/>
      <c r="F43" s="118"/>
      <c r="G43" s="116"/>
      <c r="H43" s="116"/>
      <c r="I43" s="116"/>
      <c r="J43" s="116"/>
    </row>
    <row r="44" spans="4:10" s="2" customFormat="1" ht="15" customHeight="1">
      <c r="D44" s="112"/>
      <c r="E44" s="116"/>
      <c r="F44" s="118"/>
      <c r="G44" s="116"/>
      <c r="H44" s="116"/>
      <c r="I44" s="116"/>
      <c r="J44" s="116"/>
    </row>
    <row r="45" spans="4:10" s="2" customFormat="1" ht="15" customHeight="1">
      <c r="D45" s="112"/>
      <c r="E45" s="116"/>
      <c r="F45" s="118"/>
      <c r="G45" s="116"/>
      <c r="H45" s="116"/>
      <c r="I45" s="116"/>
      <c r="J45" s="116"/>
    </row>
    <row r="46" spans="1:10" s="2" customFormat="1" ht="15" customHeight="1">
      <c r="A46" s="2" t="s">
        <v>249</v>
      </c>
      <c r="D46" s="112"/>
      <c r="F46" s="12"/>
      <c r="G46" s="36"/>
      <c r="H46" s="36"/>
      <c r="I46" s="36"/>
      <c r="J46" s="36"/>
    </row>
    <row r="47" spans="1:10" s="2" customFormat="1" ht="15" customHeight="1">
      <c r="A47" s="2" t="s">
        <v>3</v>
      </c>
      <c r="D47" s="112"/>
      <c r="F47" s="12"/>
      <c r="G47" s="36"/>
      <c r="H47" s="36"/>
      <c r="I47" s="36"/>
      <c r="J47" s="36"/>
    </row>
    <row r="48" spans="3:10" s="2" customFormat="1" ht="15" customHeight="1">
      <c r="C48" s="29" t="s">
        <v>273</v>
      </c>
      <c r="D48" s="112"/>
      <c r="E48" s="30" t="s">
        <v>6</v>
      </c>
      <c r="G48" s="30" t="s">
        <v>3</v>
      </c>
      <c r="H48" s="30"/>
      <c r="J48" s="36"/>
    </row>
    <row r="49" spans="3:10" s="2" customFormat="1" ht="15" customHeight="1">
      <c r="C49" s="29" t="s">
        <v>274</v>
      </c>
      <c r="D49" s="112"/>
      <c r="E49" s="30" t="s">
        <v>6</v>
      </c>
      <c r="G49" s="30" t="s">
        <v>3</v>
      </c>
      <c r="H49" s="30"/>
      <c r="J49" s="36"/>
    </row>
    <row r="50" spans="3:10" s="2" customFormat="1" ht="15" customHeight="1">
      <c r="C50" s="29"/>
      <c r="D50" s="112"/>
      <c r="E50" s="30" t="s">
        <v>6</v>
      </c>
      <c r="G50" s="30"/>
      <c r="H50" s="30"/>
      <c r="J50" s="36"/>
    </row>
    <row r="51" spans="3:10" s="2" customFormat="1" ht="15" customHeight="1">
      <c r="C51" s="29"/>
      <c r="D51" s="112"/>
      <c r="E51" s="30" t="s">
        <v>6</v>
      </c>
      <c r="G51" s="30" t="s">
        <v>3</v>
      </c>
      <c r="H51" s="30"/>
      <c r="J51" s="36"/>
    </row>
    <row r="52" spans="3:10" s="2" customFormat="1" ht="15" customHeight="1">
      <c r="C52" s="29" t="s">
        <v>275</v>
      </c>
      <c r="D52" s="112"/>
      <c r="E52" s="30" t="s">
        <v>6</v>
      </c>
      <c r="F52" s="115" t="s">
        <v>271</v>
      </c>
      <c r="H52" s="30"/>
      <c r="I52" s="36" t="s">
        <v>3</v>
      </c>
      <c r="J52" s="36"/>
    </row>
    <row r="53" spans="3:10" s="2" customFormat="1" ht="15" customHeight="1">
      <c r="C53" s="29" t="s">
        <v>276</v>
      </c>
      <c r="D53" s="112"/>
      <c r="E53" s="30" t="s">
        <v>6</v>
      </c>
      <c r="F53" s="139" t="s">
        <v>272</v>
      </c>
      <c r="G53" s="139"/>
      <c r="H53" s="139"/>
      <c r="I53" s="36" t="s">
        <v>3</v>
      </c>
      <c r="J53" s="36"/>
    </row>
    <row r="54" spans="3:10" s="2" customFormat="1" ht="15" customHeight="1">
      <c r="C54" s="29"/>
      <c r="D54" s="112"/>
      <c r="E54" s="30" t="s">
        <v>6</v>
      </c>
      <c r="F54" s="115"/>
      <c r="G54" s="60"/>
      <c r="H54" s="30"/>
      <c r="I54" s="36"/>
      <c r="J54" s="36"/>
    </row>
    <row r="55" spans="3:10" s="2" customFormat="1" ht="15" customHeight="1">
      <c r="C55" s="29"/>
      <c r="D55" s="112"/>
      <c r="E55" s="30" t="s">
        <v>6</v>
      </c>
      <c r="G55" s="60"/>
      <c r="H55" s="30"/>
      <c r="I55" s="36" t="s">
        <v>3</v>
      </c>
      <c r="J55" s="36"/>
    </row>
    <row r="56" spans="3:10" s="2" customFormat="1" ht="15" customHeight="1">
      <c r="C56" s="29" t="s">
        <v>277</v>
      </c>
      <c r="D56" s="112"/>
      <c r="E56" s="30" t="s">
        <v>6</v>
      </c>
      <c r="G56" s="60"/>
      <c r="H56" s="30"/>
      <c r="I56" s="36" t="s">
        <v>3</v>
      </c>
      <c r="J56" s="36"/>
    </row>
    <row r="57" spans="3:10" s="2" customFormat="1" ht="15" customHeight="1">
      <c r="C57" s="29" t="s">
        <v>278</v>
      </c>
      <c r="D57" s="112"/>
      <c r="E57" s="30" t="s">
        <v>6</v>
      </c>
      <c r="G57" s="60"/>
      <c r="H57" s="30"/>
      <c r="I57" s="36" t="s">
        <v>3</v>
      </c>
      <c r="J57" s="36"/>
    </row>
    <row r="58" spans="3:10" s="2" customFormat="1" ht="15" customHeight="1">
      <c r="C58" s="29"/>
      <c r="D58" s="112"/>
      <c r="E58" s="30"/>
      <c r="G58" s="60"/>
      <c r="H58" s="30"/>
      <c r="I58" s="36"/>
      <c r="J58" s="36"/>
    </row>
    <row r="59" spans="3:10" s="2" customFormat="1" ht="15" customHeight="1">
      <c r="C59" s="29"/>
      <c r="D59" s="112"/>
      <c r="E59" s="30"/>
      <c r="G59" s="60"/>
      <c r="H59" s="30"/>
      <c r="I59" s="36"/>
      <c r="J59" s="36"/>
    </row>
    <row r="60" spans="1:9" s="2" customFormat="1" ht="15" customHeight="1">
      <c r="A60" s="135" t="s">
        <v>81</v>
      </c>
      <c r="B60" s="135"/>
      <c r="C60" s="135"/>
      <c r="D60" s="135"/>
      <c r="E60" s="135"/>
      <c r="F60" s="135"/>
      <c r="G60" s="135"/>
      <c r="H60" s="135"/>
      <c r="I60" s="135"/>
    </row>
    <row r="61" s="2" customFormat="1" ht="15" customHeight="1"/>
    <row r="62" spans="4:5" s="2" customFormat="1" ht="15" customHeight="1">
      <c r="D62" s="112"/>
      <c r="E62" s="12"/>
    </row>
    <row r="63" spans="4:5" s="2" customFormat="1" ht="15" customHeight="1">
      <c r="D63" s="112"/>
      <c r="E63" s="12"/>
    </row>
    <row r="64" spans="4:5" s="2" customFormat="1" ht="15" customHeight="1">
      <c r="D64" s="112"/>
      <c r="E64" s="12"/>
    </row>
    <row r="65" spans="4:5" s="2" customFormat="1" ht="15" customHeight="1">
      <c r="D65" s="112"/>
      <c r="E65" s="12"/>
    </row>
    <row r="66" spans="4:5" s="2" customFormat="1" ht="15" customHeight="1">
      <c r="D66" s="112"/>
      <c r="E66" s="12"/>
    </row>
    <row r="67" spans="4:5" s="2" customFormat="1" ht="15" customHeight="1">
      <c r="D67" s="112"/>
      <c r="E67" s="12"/>
    </row>
    <row r="68" spans="4:5" s="2" customFormat="1" ht="15" customHeight="1">
      <c r="D68" s="112"/>
      <c r="E68" s="12"/>
    </row>
    <row r="69" spans="4:5" s="2" customFormat="1" ht="15" customHeight="1">
      <c r="D69" s="112"/>
      <c r="E69" s="12"/>
    </row>
    <row r="70" spans="4:5" s="2" customFormat="1" ht="15" customHeight="1">
      <c r="D70" s="112"/>
      <c r="E70" s="12"/>
    </row>
    <row r="71" spans="4:5" s="2" customFormat="1" ht="15" customHeight="1">
      <c r="D71" s="112"/>
      <c r="E71" s="12"/>
    </row>
    <row r="72" spans="4:5" s="2" customFormat="1" ht="15" customHeight="1">
      <c r="D72" s="112"/>
      <c r="E72" s="12"/>
    </row>
    <row r="73" spans="4:5" s="2" customFormat="1" ht="15" customHeight="1">
      <c r="D73" s="112"/>
      <c r="E73" s="12"/>
    </row>
    <row r="74" spans="4:5" s="2" customFormat="1" ht="15" customHeight="1">
      <c r="D74" s="112"/>
      <c r="E74" s="12"/>
    </row>
    <row r="75" spans="4:5" s="2" customFormat="1" ht="15" customHeight="1">
      <c r="D75" s="112"/>
      <c r="E75" s="12"/>
    </row>
    <row r="76" spans="4:5" s="2" customFormat="1" ht="15" customHeight="1">
      <c r="D76" s="112"/>
      <c r="E76" s="12"/>
    </row>
    <row r="77" spans="4:5" s="2" customFormat="1" ht="15" customHeight="1">
      <c r="D77" s="112"/>
      <c r="E77" s="12"/>
    </row>
    <row r="78" spans="4:5" s="2" customFormat="1" ht="15" customHeight="1">
      <c r="D78" s="112"/>
      <c r="E78" s="12"/>
    </row>
    <row r="79" s="2" customFormat="1" ht="15" customHeight="1">
      <c r="D79" s="112"/>
    </row>
    <row r="80" s="2" customFormat="1" ht="15" customHeight="1">
      <c r="D80" s="112"/>
    </row>
    <row r="81" s="2" customFormat="1" ht="15" customHeight="1">
      <c r="D81" s="112"/>
    </row>
    <row r="82" s="2" customFormat="1" ht="15" customHeight="1">
      <c r="D82" s="112"/>
    </row>
    <row r="83" s="2" customFormat="1" ht="15.75">
      <c r="D83" s="112"/>
    </row>
    <row r="84" s="2" customFormat="1" ht="15.75">
      <c r="D84" s="112"/>
    </row>
    <row r="85" s="2" customFormat="1" ht="15.75">
      <c r="D85" s="112"/>
    </row>
    <row r="86" s="2" customFormat="1" ht="15.75">
      <c r="D86" s="112"/>
    </row>
    <row r="87" s="2" customFormat="1" ht="15.75">
      <c r="D87" s="112"/>
    </row>
    <row r="88" s="2" customFormat="1" ht="15.75">
      <c r="D88" s="112"/>
    </row>
    <row r="89" s="2" customFormat="1" ht="15.75">
      <c r="D89" s="112"/>
    </row>
    <row r="90" s="2" customFormat="1" ht="15.75">
      <c r="D90" s="112"/>
    </row>
    <row r="91" s="2" customFormat="1" ht="15.75">
      <c r="D91" s="112"/>
    </row>
    <row r="92" s="2" customFormat="1" ht="15.75">
      <c r="D92" s="112"/>
    </row>
    <row r="93" s="2" customFormat="1" ht="15.75">
      <c r="D93" s="112"/>
    </row>
    <row r="94" s="2" customFormat="1" ht="15.75">
      <c r="D94" s="112"/>
    </row>
    <row r="95" s="2" customFormat="1" ht="15.75">
      <c r="D95" s="112"/>
    </row>
    <row r="96" s="2" customFormat="1" ht="15.75">
      <c r="D96" s="112"/>
    </row>
    <row r="97" s="2" customFormat="1" ht="15.75">
      <c r="D97" s="112"/>
    </row>
    <row r="98" s="2" customFormat="1" ht="15.75">
      <c r="D98" s="112"/>
    </row>
    <row r="99" s="2" customFormat="1" ht="15.75">
      <c r="D99" s="112"/>
    </row>
    <row r="100" s="2" customFormat="1" ht="15.75">
      <c r="D100" s="112"/>
    </row>
    <row r="101" s="2" customFormat="1" ht="15.75">
      <c r="D101" s="112"/>
    </row>
    <row r="102" s="2" customFormat="1" ht="15.75">
      <c r="D102" s="112"/>
    </row>
    <row r="103" s="2" customFormat="1" ht="15.75">
      <c r="D103" s="112"/>
    </row>
    <row r="104" s="2" customFormat="1" ht="15.75">
      <c r="D104" s="112"/>
    </row>
    <row r="105" s="2" customFormat="1" ht="15.75">
      <c r="D105" s="112"/>
    </row>
    <row r="106" s="2" customFormat="1" ht="15.75">
      <c r="D106" s="112"/>
    </row>
    <row r="107" s="2" customFormat="1" ht="15.75">
      <c r="D107" s="112"/>
    </row>
    <row r="108" s="2" customFormat="1" ht="15.75">
      <c r="D108" s="112"/>
    </row>
    <row r="109" s="2" customFormat="1" ht="15.75">
      <c r="D109" s="112"/>
    </row>
    <row r="110" s="2" customFormat="1" ht="15.75">
      <c r="D110" s="112"/>
    </row>
    <row r="111" s="2" customFormat="1" ht="15.75">
      <c r="D111" s="112"/>
    </row>
    <row r="112" s="2" customFormat="1" ht="15.75">
      <c r="D112" s="112"/>
    </row>
    <row r="113" s="2" customFormat="1" ht="15.75">
      <c r="D113" s="112"/>
    </row>
    <row r="114" s="2" customFormat="1" ht="15.75">
      <c r="D114" s="112"/>
    </row>
    <row r="115" s="2" customFormat="1" ht="15.75">
      <c r="D115" s="112"/>
    </row>
    <row r="116" s="2" customFormat="1" ht="15.75">
      <c r="D116" s="112"/>
    </row>
    <row r="117" s="2" customFormat="1" ht="15.75">
      <c r="D117" s="112"/>
    </row>
    <row r="118" s="2" customFormat="1" ht="15.75">
      <c r="D118" s="112"/>
    </row>
    <row r="119" s="2" customFormat="1" ht="15.75">
      <c r="D119" s="112"/>
    </row>
    <row r="120" s="2" customFormat="1" ht="15.75">
      <c r="D120" s="112"/>
    </row>
    <row r="121" s="2" customFormat="1" ht="15.75">
      <c r="D121" s="112"/>
    </row>
    <row r="122" s="2" customFormat="1" ht="15.75">
      <c r="D122" s="112"/>
    </row>
    <row r="123" s="2" customFormat="1" ht="15.75">
      <c r="D123" s="112"/>
    </row>
    <row r="124" s="2" customFormat="1" ht="15.75">
      <c r="D124" s="112"/>
    </row>
    <row r="125" s="2" customFormat="1" ht="15.75">
      <c r="D125" s="112"/>
    </row>
    <row r="126" s="2" customFormat="1" ht="15.75">
      <c r="D126" s="112"/>
    </row>
    <row r="127" s="2" customFormat="1" ht="15.75">
      <c r="D127" s="112"/>
    </row>
    <row r="128" s="2" customFormat="1" ht="15.75">
      <c r="D128" s="112"/>
    </row>
    <row r="129" s="2" customFormat="1" ht="15.75">
      <c r="D129" s="112"/>
    </row>
    <row r="130" s="2" customFormat="1" ht="15.75">
      <c r="D130" s="112"/>
    </row>
    <row r="131" s="2" customFormat="1" ht="15.75">
      <c r="D131" s="112"/>
    </row>
    <row r="132" s="2" customFormat="1" ht="15.75">
      <c r="D132" s="112"/>
    </row>
    <row r="133" s="2" customFormat="1" ht="15.75">
      <c r="D133" s="112"/>
    </row>
    <row r="134" s="2" customFormat="1" ht="15.75">
      <c r="D134" s="112"/>
    </row>
    <row r="135" s="2" customFormat="1" ht="15.75">
      <c r="D135" s="112"/>
    </row>
    <row r="136" s="2" customFormat="1" ht="15.75">
      <c r="D136" s="112"/>
    </row>
    <row r="137" s="2" customFormat="1" ht="15.75">
      <c r="D137" s="112"/>
    </row>
    <row r="138" s="2" customFormat="1" ht="15.75">
      <c r="D138" s="112"/>
    </row>
    <row r="139" s="2" customFormat="1" ht="15.75">
      <c r="D139" s="112"/>
    </row>
    <row r="140" s="2" customFormat="1" ht="15.75">
      <c r="D140" s="112"/>
    </row>
    <row r="141" s="2" customFormat="1" ht="15.75">
      <c r="D141" s="112"/>
    </row>
    <row r="142" s="2" customFormat="1" ht="15.75">
      <c r="D142" s="112"/>
    </row>
    <row r="143" s="2" customFormat="1" ht="15.75">
      <c r="D143" s="112"/>
    </row>
    <row r="144" s="2" customFormat="1" ht="15.75">
      <c r="D144" s="112"/>
    </row>
    <row r="145" s="2" customFormat="1" ht="15.75">
      <c r="D145" s="112"/>
    </row>
    <row r="146" s="2" customFormat="1" ht="15.75">
      <c r="D146" s="112"/>
    </row>
    <row r="147" s="2" customFormat="1" ht="15.75">
      <c r="D147" s="112"/>
    </row>
    <row r="148" s="2" customFormat="1" ht="15.75">
      <c r="D148" s="112"/>
    </row>
    <row r="149" s="2" customFormat="1" ht="15.75">
      <c r="D149" s="112"/>
    </row>
    <row r="150" s="2" customFormat="1" ht="15.75">
      <c r="D150" s="112"/>
    </row>
    <row r="151" s="2" customFormat="1" ht="15.75">
      <c r="D151" s="112"/>
    </row>
    <row r="152" s="2" customFormat="1" ht="15.75">
      <c r="D152" s="112"/>
    </row>
    <row r="153" s="2" customFormat="1" ht="15.75">
      <c r="D153" s="112"/>
    </row>
    <row r="154" s="2" customFormat="1" ht="15.75">
      <c r="D154" s="112"/>
    </row>
    <row r="155" s="2" customFormat="1" ht="15.75">
      <c r="D155" s="112"/>
    </row>
    <row r="156" s="2" customFormat="1" ht="15.75">
      <c r="D156" s="112"/>
    </row>
    <row r="157" s="2" customFormat="1" ht="15.75">
      <c r="D157" s="112"/>
    </row>
    <row r="158" s="2" customFormat="1" ht="15.75">
      <c r="D158" s="112"/>
    </row>
    <row r="159" s="2" customFormat="1" ht="15.75">
      <c r="D159" s="112"/>
    </row>
    <row r="160" s="2" customFormat="1" ht="15.75">
      <c r="D160" s="112"/>
    </row>
    <row r="161" s="2" customFormat="1" ht="15.75">
      <c r="D161" s="112"/>
    </row>
    <row r="162" s="2" customFormat="1" ht="15.75">
      <c r="D162" s="112"/>
    </row>
    <row r="163" s="2" customFormat="1" ht="15.75">
      <c r="D163" s="112"/>
    </row>
    <row r="164" s="2" customFormat="1" ht="15.75">
      <c r="D164" s="112"/>
    </row>
    <row r="165" s="2" customFormat="1" ht="15.75">
      <c r="D165" s="112"/>
    </row>
    <row r="166" s="2" customFormat="1" ht="15.75">
      <c r="D166" s="112"/>
    </row>
    <row r="167" s="2" customFormat="1" ht="15.75">
      <c r="D167" s="112"/>
    </row>
    <row r="168" s="2" customFormat="1" ht="15.75">
      <c r="D168" s="112"/>
    </row>
    <row r="169" s="2" customFormat="1" ht="15.75">
      <c r="D169" s="112"/>
    </row>
    <row r="170" s="2" customFormat="1" ht="15.75">
      <c r="D170" s="112"/>
    </row>
    <row r="171" s="2" customFormat="1" ht="15.75">
      <c r="D171" s="112"/>
    </row>
    <row r="172" s="2" customFormat="1" ht="15.75">
      <c r="D172" s="112"/>
    </row>
    <row r="173" s="2" customFormat="1" ht="15.75">
      <c r="D173" s="112"/>
    </row>
    <row r="174" s="2" customFormat="1" ht="15.75">
      <c r="D174" s="112"/>
    </row>
    <row r="175" s="2" customFormat="1" ht="15.75">
      <c r="D175" s="112"/>
    </row>
    <row r="176" s="2" customFormat="1" ht="15.75">
      <c r="D176" s="112"/>
    </row>
    <row r="177" s="2" customFormat="1" ht="15.75">
      <c r="D177" s="112"/>
    </row>
    <row r="178" s="2" customFormat="1" ht="15.75">
      <c r="D178" s="112"/>
    </row>
    <row r="179" s="2" customFormat="1" ht="15.75">
      <c r="D179" s="112"/>
    </row>
    <row r="180" s="2" customFormat="1" ht="15.75">
      <c r="D180" s="112"/>
    </row>
    <row r="181" s="2" customFormat="1" ht="15.75">
      <c r="D181" s="112"/>
    </row>
    <row r="182" s="2" customFormat="1" ht="15.75">
      <c r="D182" s="112"/>
    </row>
    <row r="183" s="2" customFormat="1" ht="15.75">
      <c r="D183" s="112"/>
    </row>
    <row r="184" s="2" customFormat="1" ht="15.75">
      <c r="D184" s="112"/>
    </row>
    <row r="185" s="2" customFormat="1" ht="15.75">
      <c r="D185" s="112"/>
    </row>
    <row r="186" s="2" customFormat="1" ht="15.75">
      <c r="D186" s="112"/>
    </row>
    <row r="187" s="2" customFormat="1" ht="15.75">
      <c r="D187" s="112"/>
    </row>
    <row r="188" s="2" customFormat="1" ht="15.75">
      <c r="D188" s="112"/>
    </row>
    <row r="189" s="2" customFormat="1" ht="15.75">
      <c r="D189" s="112"/>
    </row>
    <row r="190" s="2" customFormat="1" ht="15.75">
      <c r="D190" s="112"/>
    </row>
    <row r="191" s="2" customFormat="1" ht="15.75">
      <c r="D191" s="112"/>
    </row>
    <row r="192" s="2" customFormat="1" ht="15.75">
      <c r="D192" s="112"/>
    </row>
    <row r="193" s="2" customFormat="1" ht="15.75">
      <c r="D193" s="112"/>
    </row>
    <row r="194" s="2" customFormat="1" ht="15.75">
      <c r="D194" s="112"/>
    </row>
    <row r="195" s="2" customFormat="1" ht="15.75">
      <c r="D195" s="112"/>
    </row>
    <row r="196" s="2" customFormat="1" ht="15.75">
      <c r="D196" s="112"/>
    </row>
    <row r="197" s="2" customFormat="1" ht="15.75">
      <c r="D197" s="112"/>
    </row>
    <row r="198" s="2" customFormat="1" ht="15.75">
      <c r="D198" s="112"/>
    </row>
    <row r="199" s="2" customFormat="1" ht="15.75">
      <c r="D199" s="112"/>
    </row>
    <row r="200" s="2" customFormat="1" ht="15.75">
      <c r="D200" s="112"/>
    </row>
    <row r="201" s="2" customFormat="1" ht="15.75">
      <c r="D201" s="112"/>
    </row>
    <row r="202" s="2" customFormat="1" ht="15.75">
      <c r="D202" s="112"/>
    </row>
    <row r="203" s="2" customFormat="1" ht="15.75">
      <c r="D203" s="112"/>
    </row>
    <row r="204" s="2" customFormat="1" ht="15.75">
      <c r="D204" s="112"/>
    </row>
    <row r="205" s="2" customFormat="1" ht="15.75">
      <c r="D205" s="112"/>
    </row>
  </sheetData>
  <mergeCells count="2">
    <mergeCell ref="A60:I60"/>
    <mergeCell ref="F53:H53"/>
  </mergeCells>
  <printOptions horizontalCentered="1"/>
  <pageMargins left="0.65" right="0.25" top="0.91" bottom="0.46" header="0.5" footer="0.35"/>
  <pageSetup firstPageNumber="3" useFirstPageNumber="1" fitToHeight="1" fitToWidth="1" horizontalDpi="600" verticalDpi="600" orientation="portrait" paperSize="9" scale="82" r:id="rId1"/>
  <headerFooter alignWithMargins="0">
    <oddHeader>&amp;R&amp;"Times New Roman,Italic"&amp;9The English Schools Foundation
Accounts for the year ended 31 August 2000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294"/>
  <sheetViews>
    <sheetView zoomScale="80" zoomScaleNormal="80" workbookViewId="0" topLeftCell="A1">
      <selection activeCell="H12" sqref="H12"/>
    </sheetView>
  </sheetViews>
  <sheetFormatPr defaultColWidth="9.140625" defaultRowHeight="12.75"/>
  <cols>
    <col min="3" max="3" width="6.57421875" style="0" customWidth="1"/>
    <col min="4" max="4" width="4.7109375" style="0" customWidth="1"/>
    <col min="5" max="5" width="14.57421875" style="0" customWidth="1"/>
    <col min="6" max="6" width="14.140625" style="0" customWidth="1"/>
    <col min="7" max="7" width="1.7109375" style="0" customWidth="1"/>
    <col min="8" max="9" width="14.57421875" style="0" customWidth="1"/>
  </cols>
  <sheetData>
    <row r="1" spans="1:10" ht="15" customHeight="1">
      <c r="A1" s="13" t="s">
        <v>377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13" t="s">
        <v>247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40" t="s">
        <v>5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2"/>
      <c r="B4" s="2"/>
      <c r="C4" s="2"/>
      <c r="D4" s="2"/>
      <c r="E4" s="12"/>
      <c r="F4" s="27">
        <v>2000</v>
      </c>
      <c r="G4" s="27"/>
      <c r="H4" s="27"/>
      <c r="I4" s="27">
        <v>1999</v>
      </c>
      <c r="J4" s="2"/>
    </row>
    <row r="5" spans="1:10" ht="15" customHeight="1">
      <c r="A5" s="3"/>
      <c r="B5" s="3"/>
      <c r="C5" s="3"/>
      <c r="D5" s="111" t="s">
        <v>4</v>
      </c>
      <c r="E5" s="11"/>
      <c r="F5" s="5"/>
      <c r="G5" s="5"/>
      <c r="H5" s="5"/>
      <c r="I5" s="5"/>
      <c r="J5" s="3"/>
    </row>
    <row r="6" spans="1:10" ht="15" customHeight="1">
      <c r="A6" s="34" t="s">
        <v>84</v>
      </c>
      <c r="B6" s="8"/>
      <c r="C6" s="8"/>
      <c r="E6" s="33"/>
      <c r="F6" s="33"/>
      <c r="G6" s="33"/>
      <c r="H6" s="33"/>
      <c r="I6" s="33"/>
      <c r="J6" s="16"/>
    </row>
    <row r="7" spans="1:10" ht="15" customHeight="1">
      <c r="A7" s="7" t="s">
        <v>193</v>
      </c>
      <c r="B7" s="1"/>
      <c r="C7" s="1"/>
      <c r="D7" s="109" t="s">
        <v>314</v>
      </c>
      <c r="E7" s="2"/>
      <c r="F7" s="74">
        <v>99873118</v>
      </c>
      <c r="G7" s="74"/>
      <c r="H7" s="74"/>
      <c r="I7" s="74">
        <v>78011665</v>
      </c>
      <c r="J7" s="16"/>
    </row>
    <row r="8" spans="1:10" ht="12" customHeight="1">
      <c r="A8" s="1"/>
      <c r="B8" s="1"/>
      <c r="C8" s="1"/>
      <c r="D8" s="1"/>
      <c r="E8" s="2"/>
      <c r="F8" s="45"/>
      <c r="G8" s="45"/>
      <c r="H8" s="45"/>
      <c r="I8" s="45"/>
      <c r="J8" s="16"/>
    </row>
    <row r="9" spans="1:10" ht="15" customHeight="1">
      <c r="A9" s="140" t="s">
        <v>85</v>
      </c>
      <c r="B9" s="140"/>
      <c r="C9" s="140"/>
      <c r="D9" s="141"/>
      <c r="E9" s="2"/>
      <c r="F9" s="45"/>
      <c r="G9" s="45"/>
      <c r="H9" s="45"/>
      <c r="I9" s="45"/>
      <c r="J9" s="16"/>
    </row>
    <row r="10" spans="1:10" ht="15" customHeight="1">
      <c r="A10" s="7" t="s">
        <v>192</v>
      </c>
      <c r="B10" s="52"/>
      <c r="C10" s="7"/>
      <c r="D10" s="53"/>
      <c r="E10" s="76" t="s">
        <v>3</v>
      </c>
      <c r="F10" s="33"/>
      <c r="G10" s="33"/>
      <c r="H10" s="76"/>
      <c r="I10" s="33"/>
      <c r="J10" s="16"/>
    </row>
    <row r="11" spans="1:10" ht="15" customHeight="1">
      <c r="A11" s="2" t="s">
        <v>87</v>
      </c>
      <c r="B11" s="2"/>
      <c r="C11" s="2"/>
      <c r="D11" s="50"/>
      <c r="E11" s="46">
        <v>4660507</v>
      </c>
      <c r="F11" s="33"/>
      <c r="G11" s="33"/>
      <c r="H11" s="46">
        <v>1275092</v>
      </c>
      <c r="I11" s="33"/>
      <c r="J11" s="16"/>
    </row>
    <row r="12" spans="1:10" ht="15" customHeight="1">
      <c r="A12" s="29" t="s">
        <v>86</v>
      </c>
      <c r="B12" s="49"/>
      <c r="C12" s="49"/>
      <c r="D12" s="51"/>
      <c r="E12" s="71">
        <v>-67911</v>
      </c>
      <c r="F12" s="33"/>
      <c r="G12" s="33"/>
      <c r="H12" s="71">
        <v>-1900457</v>
      </c>
      <c r="I12" s="33"/>
      <c r="J12" s="16"/>
    </row>
    <row r="13" spans="1:10" ht="12" customHeight="1">
      <c r="A13" s="2"/>
      <c r="B13" s="2"/>
      <c r="C13" s="2"/>
      <c r="D13" s="50"/>
      <c r="E13" s="76"/>
      <c r="F13" s="33"/>
      <c r="G13" s="33"/>
      <c r="H13" s="76"/>
      <c r="I13" s="33"/>
      <c r="J13" s="16"/>
    </row>
    <row r="14" spans="1:10" ht="15" customHeight="1">
      <c r="A14" s="7" t="s">
        <v>315</v>
      </c>
      <c r="B14" s="2"/>
      <c r="C14" s="2"/>
      <c r="D14" s="50"/>
      <c r="E14" s="76"/>
      <c r="F14" s="33"/>
      <c r="G14" s="33"/>
      <c r="H14" s="76"/>
      <c r="I14" s="33"/>
      <c r="J14" s="16"/>
    </row>
    <row r="15" spans="1:10" ht="15" customHeight="1">
      <c r="A15" s="7" t="s">
        <v>191</v>
      </c>
      <c r="B15" s="2"/>
      <c r="C15" s="2"/>
      <c r="D15" s="50"/>
      <c r="E15" s="77"/>
      <c r="F15" s="33"/>
      <c r="G15" s="33"/>
      <c r="H15" s="76"/>
      <c r="I15" s="33"/>
      <c r="J15" s="16"/>
    </row>
    <row r="16" spans="1:10" ht="15" customHeight="1">
      <c r="A16" s="7" t="s">
        <v>192</v>
      </c>
      <c r="B16" s="2"/>
      <c r="C16" s="2"/>
      <c r="D16" s="50"/>
      <c r="E16" s="76"/>
      <c r="F16" s="70">
        <f>+E12+E11</f>
        <v>4592596</v>
      </c>
      <c r="G16" s="70"/>
      <c r="H16" s="76"/>
      <c r="I16" s="70">
        <f>+H12+H11</f>
        <v>-625365</v>
      </c>
      <c r="J16" s="16"/>
    </row>
    <row r="17" spans="1:10" ht="12" customHeight="1">
      <c r="A17" s="2"/>
      <c r="B17" s="2"/>
      <c r="C17" s="2"/>
      <c r="D17" s="50"/>
      <c r="E17" s="76"/>
      <c r="F17" s="33"/>
      <c r="G17" s="33"/>
      <c r="H17" s="76"/>
      <c r="I17" s="33"/>
      <c r="J17" s="16"/>
    </row>
    <row r="18" spans="1:10" ht="15" customHeight="1">
      <c r="A18" s="7" t="s">
        <v>22</v>
      </c>
      <c r="B18" s="2"/>
      <c r="C18" s="2"/>
      <c r="D18" s="50"/>
      <c r="E18" s="76"/>
      <c r="F18" s="33"/>
      <c r="G18" s="33"/>
      <c r="H18" s="76"/>
      <c r="I18" s="33"/>
      <c r="J18" s="16"/>
    </row>
    <row r="19" spans="1:10" ht="15" customHeight="1">
      <c r="A19" s="2" t="s">
        <v>88</v>
      </c>
      <c r="B19" s="2"/>
      <c r="C19" s="2"/>
      <c r="D19" s="50"/>
      <c r="E19" s="76"/>
      <c r="F19" s="33"/>
      <c r="G19" s="33"/>
      <c r="H19" s="76"/>
      <c r="I19" s="33"/>
      <c r="J19" s="16"/>
    </row>
    <row r="20" spans="1:10" ht="15" customHeight="1">
      <c r="A20" s="2" t="s">
        <v>194</v>
      </c>
      <c r="B20" s="2"/>
      <c r="C20" s="2"/>
      <c r="D20" s="50"/>
      <c r="E20" s="76"/>
      <c r="F20" s="33"/>
      <c r="G20" s="33"/>
      <c r="H20" s="76" t="s">
        <v>3</v>
      </c>
      <c r="I20" s="33"/>
      <c r="J20" s="16"/>
    </row>
    <row r="21" spans="1:10" ht="15" customHeight="1">
      <c r="A21" s="2" t="s">
        <v>195</v>
      </c>
      <c r="B21" s="2"/>
      <c r="C21" s="2"/>
      <c r="D21" s="50"/>
      <c r="E21" s="76"/>
      <c r="F21" s="33"/>
      <c r="G21" s="33"/>
      <c r="H21" s="76"/>
      <c r="I21" s="33"/>
      <c r="J21" s="16"/>
    </row>
    <row r="22" spans="1:10" ht="15" customHeight="1">
      <c r="A22" s="2" t="s">
        <v>304</v>
      </c>
      <c r="B22" s="2"/>
      <c r="C22" s="2"/>
      <c r="D22" s="50"/>
      <c r="E22" s="78">
        <v>-66700379</v>
      </c>
      <c r="F22" s="33"/>
      <c r="G22" s="33"/>
      <c r="H22" s="78">
        <v>-45566175</v>
      </c>
      <c r="I22" s="33"/>
      <c r="J22" s="16"/>
    </row>
    <row r="23" spans="1:10" ht="21" customHeight="1">
      <c r="A23" s="7" t="s">
        <v>89</v>
      </c>
      <c r="B23" s="2"/>
      <c r="C23" s="2"/>
      <c r="D23" s="50"/>
      <c r="E23" s="76"/>
      <c r="F23" s="79"/>
      <c r="G23" s="79"/>
      <c r="H23" s="76"/>
      <c r="I23" s="79"/>
      <c r="J23" s="16"/>
    </row>
    <row r="24" spans="1:10" ht="15" customHeight="1">
      <c r="A24" s="7" t="s">
        <v>90</v>
      </c>
      <c r="B24" s="2"/>
      <c r="C24" s="2"/>
      <c r="D24" s="50"/>
      <c r="E24" s="76"/>
      <c r="F24" s="71">
        <f>+E22</f>
        <v>-66700379</v>
      </c>
      <c r="G24" s="73"/>
      <c r="H24" s="70"/>
      <c r="I24" s="71">
        <f>+H22</f>
        <v>-45566175</v>
      </c>
      <c r="J24" s="16"/>
    </row>
    <row r="25" spans="1:10" ht="12" customHeight="1">
      <c r="A25" s="2"/>
      <c r="B25" s="2"/>
      <c r="C25" s="2"/>
      <c r="D25" s="50"/>
      <c r="E25" s="76"/>
      <c r="F25" s="80"/>
      <c r="G25" s="80"/>
      <c r="H25" s="70"/>
      <c r="I25" s="80"/>
      <c r="J25" s="16"/>
    </row>
    <row r="26" spans="1:10" ht="15" customHeight="1">
      <c r="A26" s="7" t="s">
        <v>320</v>
      </c>
      <c r="B26" s="2"/>
      <c r="C26" s="2"/>
      <c r="D26" s="50"/>
      <c r="E26" s="76"/>
      <c r="F26" s="80"/>
      <c r="G26" s="80"/>
      <c r="H26" s="70"/>
      <c r="I26" s="80"/>
      <c r="J26" s="16"/>
    </row>
    <row r="27" spans="1:10" ht="15" customHeight="1">
      <c r="A27" s="7" t="s">
        <v>317</v>
      </c>
      <c r="B27" s="2"/>
      <c r="C27" s="2"/>
      <c r="D27" s="50"/>
      <c r="E27" s="76"/>
      <c r="F27" s="46">
        <f>+F24+F16+F7</f>
        <v>37765335</v>
      </c>
      <c r="G27" s="46"/>
      <c r="H27" s="46"/>
      <c r="I27" s="46">
        <f>+I24+I16+I7</f>
        <v>31820125</v>
      </c>
      <c r="J27" s="16"/>
    </row>
    <row r="28" spans="1:10" ht="12" customHeight="1">
      <c r="A28" s="2"/>
      <c r="B28" s="2"/>
      <c r="C28" s="2"/>
      <c r="D28" s="50"/>
      <c r="E28" s="76"/>
      <c r="F28" s="70"/>
      <c r="G28" s="70"/>
      <c r="H28" s="70"/>
      <c r="I28" s="70"/>
      <c r="J28" s="16"/>
    </row>
    <row r="29" spans="1:10" ht="15" customHeight="1">
      <c r="A29" s="7" t="s">
        <v>91</v>
      </c>
      <c r="B29" s="2"/>
      <c r="C29" s="2"/>
      <c r="D29" s="50"/>
      <c r="E29" s="76"/>
      <c r="F29" s="76"/>
      <c r="G29" s="76"/>
      <c r="H29" s="76"/>
      <c r="I29" s="76"/>
      <c r="J29" s="16"/>
    </row>
    <row r="30" spans="1:10" ht="15" customHeight="1">
      <c r="A30" s="2" t="s">
        <v>92</v>
      </c>
      <c r="B30" s="2"/>
      <c r="C30" s="2"/>
      <c r="D30" s="50"/>
      <c r="E30" s="76"/>
      <c r="F30" s="76"/>
      <c r="G30" s="76"/>
      <c r="H30" s="76"/>
      <c r="I30" s="76"/>
      <c r="J30" s="16"/>
    </row>
    <row r="31" spans="1:10" ht="15" customHeight="1">
      <c r="A31" s="2" t="s">
        <v>93</v>
      </c>
      <c r="B31" s="2"/>
      <c r="C31" s="2"/>
      <c r="D31" s="109" t="s">
        <v>316</v>
      </c>
      <c r="E31" s="78">
        <v>-3627600</v>
      </c>
      <c r="F31" s="46"/>
      <c r="G31" s="46"/>
      <c r="H31" s="78">
        <v>-3627600</v>
      </c>
      <c r="I31" s="46"/>
      <c r="J31" s="16"/>
    </row>
    <row r="32" spans="1:9" ht="21" customHeight="1">
      <c r="A32" s="7" t="s">
        <v>89</v>
      </c>
      <c r="B32" s="2"/>
      <c r="C32" s="2"/>
      <c r="D32" s="113"/>
      <c r="E32" s="70"/>
      <c r="F32" s="70"/>
      <c r="G32" s="70"/>
      <c r="H32" s="70"/>
      <c r="I32" s="70"/>
    </row>
    <row r="33" spans="1:9" ht="15" customHeight="1">
      <c r="A33" s="7" t="s">
        <v>317</v>
      </c>
      <c r="B33" s="2"/>
      <c r="C33" s="2"/>
      <c r="D33" s="113"/>
      <c r="E33" s="70"/>
      <c r="F33" s="71">
        <f>E31</f>
        <v>-3627600</v>
      </c>
      <c r="G33" s="73"/>
      <c r="H33" s="70"/>
      <c r="I33" s="71">
        <f>H31</f>
        <v>-3627600</v>
      </c>
    </row>
    <row r="34" spans="1:9" ht="12" customHeight="1">
      <c r="A34" s="2"/>
      <c r="B34" s="2"/>
      <c r="C34" s="2"/>
      <c r="D34" s="113"/>
      <c r="E34" s="70"/>
      <c r="F34" s="70"/>
      <c r="G34" s="70"/>
      <c r="H34" s="70"/>
      <c r="I34" s="70"/>
    </row>
    <row r="35" spans="1:9" ht="15" customHeight="1">
      <c r="A35" s="7" t="s">
        <v>319</v>
      </c>
      <c r="B35" s="7"/>
      <c r="C35" s="2"/>
      <c r="D35" s="113"/>
      <c r="E35" s="70"/>
      <c r="F35" s="70"/>
      <c r="G35" s="70"/>
      <c r="H35" s="70"/>
      <c r="I35" s="70"/>
    </row>
    <row r="36" spans="1:9" ht="15" customHeight="1">
      <c r="A36" s="7" t="s">
        <v>318</v>
      </c>
      <c r="B36" s="7"/>
      <c r="C36" s="2"/>
      <c r="D36" s="113"/>
      <c r="E36" s="70"/>
      <c r="F36" s="46">
        <f>+F33+F27</f>
        <v>34137735</v>
      </c>
      <c r="G36" s="46"/>
      <c r="H36" s="46"/>
      <c r="I36" s="46">
        <f>+I33+I27</f>
        <v>28192525</v>
      </c>
    </row>
    <row r="37" spans="1:9" ht="12" customHeight="1">
      <c r="A37" s="52"/>
      <c r="B37" s="52"/>
      <c r="D37" s="113"/>
      <c r="E37" s="70"/>
      <c r="F37" s="70"/>
      <c r="G37" s="70"/>
      <c r="H37" s="70"/>
      <c r="I37" s="70"/>
    </row>
    <row r="38" spans="1:9" ht="15" customHeight="1">
      <c r="A38" s="7" t="s">
        <v>94</v>
      </c>
      <c r="B38" s="7"/>
      <c r="C38" s="2"/>
      <c r="D38" s="113"/>
      <c r="E38" s="70"/>
      <c r="F38" s="70"/>
      <c r="G38" s="70"/>
      <c r="H38" s="70"/>
      <c r="I38" s="70"/>
    </row>
    <row r="39" spans="1:9" ht="15" customHeight="1">
      <c r="A39" s="7" t="s">
        <v>95</v>
      </c>
      <c r="B39" s="7"/>
      <c r="C39" s="2"/>
      <c r="D39" s="113"/>
      <c r="E39" s="70"/>
      <c r="F39" s="70"/>
      <c r="G39" s="70"/>
      <c r="H39" s="70"/>
      <c r="I39" s="70"/>
    </row>
    <row r="40" spans="1:9" ht="15.75">
      <c r="A40" s="54" t="s">
        <v>97</v>
      </c>
      <c r="B40" s="7"/>
      <c r="C40" s="2"/>
      <c r="D40" s="113"/>
      <c r="E40" s="70"/>
      <c r="F40" s="71">
        <f>I44</f>
        <v>-40130560</v>
      </c>
      <c r="G40" s="73"/>
      <c r="H40" s="70"/>
      <c r="I40" s="71">
        <v>-68323085</v>
      </c>
    </row>
    <row r="41" spans="1:9" ht="12" customHeight="1">
      <c r="A41" s="7"/>
      <c r="B41" s="7"/>
      <c r="C41" s="2"/>
      <c r="D41" s="113"/>
      <c r="E41" s="70"/>
      <c r="F41" s="70"/>
      <c r="G41" s="70"/>
      <c r="H41" s="70"/>
      <c r="I41" s="70"/>
    </row>
    <row r="42" spans="1:9" ht="15.75">
      <c r="A42" s="7" t="s">
        <v>94</v>
      </c>
      <c r="B42" s="7"/>
      <c r="C42" s="2"/>
      <c r="D42" s="113"/>
      <c r="E42" s="70"/>
      <c r="F42" s="70"/>
      <c r="G42" s="70"/>
      <c r="H42" s="70"/>
      <c r="I42" s="70"/>
    </row>
    <row r="43" spans="1:9" ht="15.75">
      <c r="A43" s="7" t="s">
        <v>96</v>
      </c>
      <c r="B43" s="7"/>
      <c r="C43" s="2"/>
      <c r="D43" s="113"/>
      <c r="E43" s="70"/>
      <c r="F43" s="70"/>
      <c r="G43" s="70"/>
      <c r="H43" s="70"/>
      <c r="I43" s="70"/>
    </row>
    <row r="44" spans="1:9" ht="16.5" thickBot="1">
      <c r="A44" s="54" t="s">
        <v>98</v>
      </c>
      <c r="B44" s="7"/>
      <c r="C44" s="2"/>
      <c r="D44" s="109" t="s">
        <v>321</v>
      </c>
      <c r="E44" s="70"/>
      <c r="F44" s="81">
        <f>+F40+F36</f>
        <v>-5992825</v>
      </c>
      <c r="G44" s="82"/>
      <c r="H44" s="46"/>
      <c r="I44" s="81">
        <f>+I40+I36</f>
        <v>-40130560</v>
      </c>
    </row>
    <row r="45" spans="1:9" ht="16.5" thickTop="1">
      <c r="A45" s="54"/>
      <c r="B45" s="7"/>
      <c r="C45" s="2"/>
      <c r="D45" s="109"/>
      <c r="E45" s="70"/>
      <c r="F45" s="82"/>
      <c r="G45" s="82"/>
      <c r="H45" s="46"/>
      <c r="I45" s="82"/>
    </row>
    <row r="46" spans="1:9" ht="15.75">
      <c r="A46" s="7"/>
      <c r="B46" s="7"/>
      <c r="C46" s="2"/>
      <c r="D46" s="50"/>
      <c r="E46" s="70"/>
      <c r="F46" s="70"/>
      <c r="G46" s="70"/>
      <c r="H46" s="70"/>
      <c r="I46" s="70"/>
    </row>
    <row r="47" spans="1:12" ht="12.75">
      <c r="A47" s="135" t="s">
        <v>81</v>
      </c>
      <c r="B47" s="135"/>
      <c r="C47" s="135"/>
      <c r="D47" s="135"/>
      <c r="E47" s="135"/>
      <c r="F47" s="135"/>
      <c r="G47" s="135"/>
      <c r="H47" s="135"/>
      <c r="I47" s="135"/>
      <c r="J47" s="15"/>
      <c r="K47" s="15"/>
      <c r="L47" s="15"/>
    </row>
    <row r="48" spans="8:9" ht="15">
      <c r="H48" s="50"/>
      <c r="I48" s="50"/>
    </row>
    <row r="49" spans="8:9" ht="15">
      <c r="H49" s="50"/>
      <c r="I49" s="50"/>
    </row>
    <row r="50" spans="8:9" ht="15">
      <c r="H50" s="50"/>
      <c r="I50" s="50"/>
    </row>
    <row r="51" spans="8:9" ht="15">
      <c r="H51" s="50"/>
      <c r="I51" s="50"/>
    </row>
    <row r="52" spans="8:9" ht="15">
      <c r="H52" s="50"/>
      <c r="I52" s="50"/>
    </row>
    <row r="53" spans="8:9" ht="15">
      <c r="H53" s="50"/>
      <c r="I53" s="50"/>
    </row>
    <row r="54" spans="8:9" ht="15">
      <c r="H54" s="50"/>
      <c r="I54" s="50"/>
    </row>
    <row r="55" spans="8:9" ht="15">
      <c r="H55" s="50"/>
      <c r="I55" s="50"/>
    </row>
    <row r="56" spans="8:9" ht="15">
      <c r="H56" s="50"/>
      <c r="I56" s="50"/>
    </row>
    <row r="57" spans="8:9" ht="15">
      <c r="H57" s="50"/>
      <c r="I57" s="50"/>
    </row>
    <row r="58" spans="8:9" ht="15">
      <c r="H58" s="50"/>
      <c r="I58" s="50"/>
    </row>
    <row r="59" spans="8:9" ht="15">
      <c r="H59" s="50"/>
      <c r="I59" s="50"/>
    </row>
    <row r="60" spans="8:9" ht="15">
      <c r="H60" s="50"/>
      <c r="I60" s="50"/>
    </row>
    <row r="61" spans="8:9" ht="15">
      <c r="H61" s="50"/>
      <c r="I61" s="50"/>
    </row>
    <row r="62" spans="8:9" ht="15">
      <c r="H62" s="50"/>
      <c r="I62" s="50"/>
    </row>
    <row r="63" spans="8:9" ht="15">
      <c r="H63" s="50"/>
      <c r="I63" s="50"/>
    </row>
    <row r="64" spans="8:9" ht="15">
      <c r="H64" s="50"/>
      <c r="I64" s="50"/>
    </row>
    <row r="65" spans="8:9" ht="15">
      <c r="H65" s="50"/>
      <c r="I65" s="50"/>
    </row>
    <row r="66" spans="8:9" ht="15">
      <c r="H66" s="50"/>
      <c r="I66" s="50"/>
    </row>
    <row r="67" spans="8:9" ht="15">
      <c r="H67" s="50"/>
      <c r="I67" s="50"/>
    </row>
    <row r="68" spans="8:9" ht="15">
      <c r="H68" s="50"/>
      <c r="I68" s="50"/>
    </row>
    <row r="69" spans="8:9" ht="15">
      <c r="H69" s="50"/>
      <c r="I69" s="50"/>
    </row>
    <row r="70" spans="8:9" ht="15">
      <c r="H70" s="50"/>
      <c r="I70" s="50"/>
    </row>
    <row r="71" spans="8:9" ht="15">
      <c r="H71" s="50"/>
      <c r="I71" s="50"/>
    </row>
    <row r="72" spans="8:9" ht="15">
      <c r="H72" s="50"/>
      <c r="I72" s="50"/>
    </row>
    <row r="73" spans="8:9" ht="15">
      <c r="H73" s="50"/>
      <c r="I73" s="50"/>
    </row>
    <row r="74" spans="8:9" ht="15">
      <c r="H74" s="50"/>
      <c r="I74" s="50"/>
    </row>
    <row r="75" spans="8:9" ht="15">
      <c r="H75" s="50"/>
      <c r="I75" s="50"/>
    </row>
    <row r="76" spans="8:9" ht="15">
      <c r="H76" s="50"/>
      <c r="I76" s="50"/>
    </row>
    <row r="77" spans="8:9" ht="15">
      <c r="H77" s="50"/>
      <c r="I77" s="50"/>
    </row>
    <row r="78" spans="8:9" ht="15">
      <c r="H78" s="50"/>
      <c r="I78" s="50"/>
    </row>
    <row r="79" spans="8:9" ht="15">
      <c r="H79" s="50"/>
      <c r="I79" s="50"/>
    </row>
    <row r="80" spans="8:9" ht="15">
      <c r="H80" s="50"/>
      <c r="I80" s="50"/>
    </row>
    <row r="81" spans="8:9" ht="15">
      <c r="H81" s="50"/>
      <c r="I81" s="50"/>
    </row>
    <row r="82" spans="8:9" ht="15">
      <c r="H82" s="50"/>
      <c r="I82" s="50"/>
    </row>
    <row r="83" spans="8:9" ht="15">
      <c r="H83" s="50"/>
      <c r="I83" s="50"/>
    </row>
    <row r="84" spans="8:9" ht="15">
      <c r="H84" s="50"/>
      <c r="I84" s="50"/>
    </row>
    <row r="85" spans="8:9" ht="15">
      <c r="H85" s="50"/>
      <c r="I85" s="50"/>
    </row>
    <row r="86" spans="8:9" ht="15">
      <c r="H86" s="50"/>
      <c r="I86" s="50"/>
    </row>
    <row r="87" spans="8:9" ht="15">
      <c r="H87" s="50"/>
      <c r="I87" s="50"/>
    </row>
    <row r="88" spans="8:9" ht="15">
      <c r="H88" s="50"/>
      <c r="I88" s="50"/>
    </row>
    <row r="89" spans="8:9" ht="15">
      <c r="H89" s="50"/>
      <c r="I89" s="50"/>
    </row>
    <row r="90" spans="8:9" ht="15">
      <c r="H90" s="50"/>
      <c r="I90" s="50"/>
    </row>
    <row r="91" spans="8:9" ht="15">
      <c r="H91" s="50"/>
      <c r="I91" s="50"/>
    </row>
    <row r="92" spans="8:9" ht="15">
      <c r="H92" s="50"/>
      <c r="I92" s="50"/>
    </row>
    <row r="93" spans="8:9" ht="15">
      <c r="H93" s="50"/>
      <c r="I93" s="50"/>
    </row>
    <row r="94" spans="8:9" ht="15">
      <c r="H94" s="50"/>
      <c r="I94" s="50"/>
    </row>
    <row r="95" spans="8:9" ht="15">
      <c r="H95" s="50"/>
      <c r="I95" s="50"/>
    </row>
    <row r="96" spans="8:9" ht="15">
      <c r="H96" s="50"/>
      <c r="I96" s="50"/>
    </row>
    <row r="97" spans="8:9" ht="15">
      <c r="H97" s="50"/>
      <c r="I97" s="50"/>
    </row>
    <row r="98" spans="8:9" ht="15">
      <c r="H98" s="50"/>
      <c r="I98" s="50"/>
    </row>
    <row r="99" spans="8:9" ht="15">
      <c r="H99" s="50"/>
      <c r="I99" s="50"/>
    </row>
    <row r="100" spans="8:9" ht="15">
      <c r="H100" s="50"/>
      <c r="I100" s="50"/>
    </row>
    <row r="101" spans="8:9" ht="15">
      <c r="H101" s="50"/>
      <c r="I101" s="50"/>
    </row>
    <row r="102" spans="8:9" ht="15">
      <c r="H102" s="50"/>
      <c r="I102" s="50"/>
    </row>
    <row r="103" spans="8:9" ht="15">
      <c r="H103" s="50"/>
      <c r="I103" s="50"/>
    </row>
    <row r="104" spans="8:9" ht="15">
      <c r="H104" s="50"/>
      <c r="I104" s="50"/>
    </row>
    <row r="105" spans="8:9" ht="15">
      <c r="H105" s="50"/>
      <c r="I105" s="50"/>
    </row>
    <row r="106" spans="8:9" ht="15">
      <c r="H106" s="50"/>
      <c r="I106" s="50"/>
    </row>
    <row r="107" spans="8:9" ht="15">
      <c r="H107" s="50"/>
      <c r="I107" s="50"/>
    </row>
    <row r="108" spans="8:9" ht="15">
      <c r="H108" s="50"/>
      <c r="I108" s="50"/>
    </row>
    <row r="109" spans="8:9" ht="15">
      <c r="H109" s="50"/>
      <c r="I109" s="50"/>
    </row>
    <row r="110" spans="8:9" ht="15">
      <c r="H110" s="50"/>
      <c r="I110" s="50"/>
    </row>
    <row r="111" spans="8:9" ht="15">
      <c r="H111" s="50"/>
      <c r="I111" s="50"/>
    </row>
    <row r="112" spans="8:9" ht="15">
      <c r="H112" s="50"/>
      <c r="I112" s="50"/>
    </row>
    <row r="113" spans="8:9" ht="15">
      <c r="H113" s="50"/>
      <c r="I113" s="50"/>
    </row>
    <row r="114" spans="8:9" ht="15">
      <c r="H114" s="50"/>
      <c r="I114" s="50"/>
    </row>
    <row r="115" spans="8:9" ht="15">
      <c r="H115" s="50"/>
      <c r="I115" s="50"/>
    </row>
    <row r="116" spans="8:9" ht="15">
      <c r="H116" s="50"/>
      <c r="I116" s="50"/>
    </row>
    <row r="117" spans="8:9" ht="15">
      <c r="H117" s="50"/>
      <c r="I117" s="50"/>
    </row>
    <row r="118" spans="8:9" ht="15">
      <c r="H118" s="50"/>
      <c r="I118" s="50"/>
    </row>
    <row r="119" spans="8:9" ht="15">
      <c r="H119" s="50"/>
      <c r="I119" s="50"/>
    </row>
    <row r="120" spans="8:9" ht="15">
      <c r="H120" s="50"/>
      <c r="I120" s="50"/>
    </row>
    <row r="121" spans="8:9" ht="15">
      <c r="H121" s="50"/>
      <c r="I121" s="50"/>
    </row>
    <row r="122" spans="8:9" ht="15">
      <c r="H122" s="50"/>
      <c r="I122" s="50"/>
    </row>
    <row r="123" spans="8:9" ht="15">
      <c r="H123" s="50"/>
      <c r="I123" s="50"/>
    </row>
    <row r="124" spans="8:9" ht="15">
      <c r="H124" s="50"/>
      <c r="I124" s="50"/>
    </row>
    <row r="125" spans="8:9" ht="15">
      <c r="H125" s="50"/>
      <c r="I125" s="50"/>
    </row>
    <row r="126" spans="8:9" ht="15">
      <c r="H126" s="50"/>
      <c r="I126" s="50"/>
    </row>
    <row r="127" spans="8:9" ht="15">
      <c r="H127" s="50"/>
      <c r="I127" s="50"/>
    </row>
    <row r="128" spans="8:9" ht="15">
      <c r="H128" s="50"/>
      <c r="I128" s="50"/>
    </row>
    <row r="129" spans="8:9" ht="15">
      <c r="H129" s="50"/>
      <c r="I129" s="50"/>
    </row>
    <row r="130" spans="8:9" ht="15">
      <c r="H130" s="50"/>
      <c r="I130" s="50"/>
    </row>
    <row r="131" spans="8:9" ht="15">
      <c r="H131" s="50"/>
      <c r="I131" s="50"/>
    </row>
    <row r="132" spans="8:9" ht="15">
      <c r="H132" s="50"/>
      <c r="I132" s="50"/>
    </row>
    <row r="133" spans="8:9" ht="15">
      <c r="H133" s="50"/>
      <c r="I133" s="50"/>
    </row>
    <row r="134" spans="8:9" ht="15">
      <c r="H134" s="50"/>
      <c r="I134" s="50"/>
    </row>
    <row r="135" spans="8:9" ht="15">
      <c r="H135" s="50"/>
      <c r="I135" s="50"/>
    </row>
    <row r="136" spans="8:9" ht="15">
      <c r="H136" s="50"/>
      <c r="I136" s="50"/>
    </row>
    <row r="137" spans="8:9" ht="15">
      <c r="H137" s="50"/>
      <c r="I137" s="50"/>
    </row>
    <row r="138" spans="8:9" ht="15">
      <c r="H138" s="50"/>
      <c r="I138" s="50"/>
    </row>
    <row r="139" spans="8:9" ht="15">
      <c r="H139" s="50"/>
      <c r="I139" s="50"/>
    </row>
    <row r="140" spans="8:9" ht="15">
      <c r="H140" s="50"/>
      <c r="I140" s="50"/>
    </row>
    <row r="141" spans="8:9" ht="15">
      <c r="H141" s="50"/>
      <c r="I141" s="50"/>
    </row>
    <row r="142" spans="8:9" ht="15">
      <c r="H142" s="50"/>
      <c r="I142" s="50"/>
    </row>
    <row r="143" spans="8:9" ht="15">
      <c r="H143" s="50"/>
      <c r="I143" s="50"/>
    </row>
    <row r="144" spans="8:9" ht="15">
      <c r="H144" s="50"/>
      <c r="I144" s="50"/>
    </row>
    <row r="145" spans="8:9" ht="15">
      <c r="H145" s="50"/>
      <c r="I145" s="50"/>
    </row>
    <row r="146" spans="8:9" ht="15">
      <c r="H146" s="50"/>
      <c r="I146" s="50"/>
    </row>
    <row r="147" spans="8:9" ht="15">
      <c r="H147" s="50"/>
      <c r="I147" s="50"/>
    </row>
    <row r="148" spans="8:9" ht="15">
      <c r="H148" s="50"/>
      <c r="I148" s="50"/>
    </row>
    <row r="149" spans="8:9" ht="15">
      <c r="H149" s="50"/>
      <c r="I149" s="50"/>
    </row>
    <row r="150" spans="8:9" ht="15">
      <c r="H150" s="50"/>
      <c r="I150" s="50"/>
    </row>
    <row r="151" spans="8:9" ht="15">
      <c r="H151" s="50"/>
      <c r="I151" s="50"/>
    </row>
    <row r="152" spans="8:9" ht="15">
      <c r="H152" s="50"/>
      <c r="I152" s="50"/>
    </row>
    <row r="153" spans="8:9" ht="15">
      <c r="H153" s="50"/>
      <c r="I153" s="50"/>
    </row>
    <row r="154" spans="8:9" ht="15">
      <c r="H154" s="50"/>
      <c r="I154" s="50"/>
    </row>
    <row r="155" spans="8:9" ht="15">
      <c r="H155" s="50"/>
      <c r="I155" s="50"/>
    </row>
    <row r="156" spans="8:9" ht="15">
      <c r="H156" s="50"/>
      <c r="I156" s="50"/>
    </row>
    <row r="157" spans="8:9" ht="15">
      <c r="H157" s="50"/>
      <c r="I157" s="50"/>
    </row>
    <row r="158" spans="8:9" ht="15">
      <c r="H158" s="50"/>
      <c r="I158" s="50"/>
    </row>
    <row r="159" spans="8:9" ht="15">
      <c r="H159" s="50"/>
      <c r="I159" s="50"/>
    </row>
    <row r="160" spans="8:9" ht="15">
      <c r="H160" s="50"/>
      <c r="I160" s="50"/>
    </row>
    <row r="161" spans="8:9" ht="15">
      <c r="H161" s="50"/>
      <c r="I161" s="50"/>
    </row>
    <row r="162" spans="8:9" ht="15">
      <c r="H162" s="50"/>
      <c r="I162" s="50"/>
    </row>
    <row r="163" spans="8:9" ht="15">
      <c r="H163" s="50"/>
      <c r="I163" s="50"/>
    </row>
    <row r="164" spans="8:9" ht="15">
      <c r="H164" s="50"/>
      <c r="I164" s="50"/>
    </row>
    <row r="165" spans="8:9" ht="15">
      <c r="H165" s="50"/>
      <c r="I165" s="50"/>
    </row>
    <row r="166" spans="8:9" ht="15">
      <c r="H166" s="50"/>
      <c r="I166" s="50"/>
    </row>
    <row r="167" spans="8:9" ht="15">
      <c r="H167" s="50"/>
      <c r="I167" s="50"/>
    </row>
    <row r="168" spans="8:9" ht="15">
      <c r="H168" s="50"/>
      <c r="I168" s="50"/>
    </row>
    <row r="169" spans="8:9" ht="15">
      <c r="H169" s="50"/>
      <c r="I169" s="50"/>
    </row>
    <row r="170" spans="8:9" ht="15">
      <c r="H170" s="50"/>
      <c r="I170" s="50"/>
    </row>
    <row r="171" spans="8:9" ht="15">
      <c r="H171" s="50"/>
      <c r="I171" s="50"/>
    </row>
    <row r="172" spans="8:9" ht="15">
      <c r="H172" s="50"/>
      <c r="I172" s="50"/>
    </row>
    <row r="173" spans="8:9" ht="15">
      <c r="H173" s="50"/>
      <c r="I173" s="50"/>
    </row>
    <row r="174" spans="8:9" ht="15">
      <c r="H174" s="50"/>
      <c r="I174" s="50"/>
    </row>
    <row r="175" spans="8:9" ht="15">
      <c r="H175" s="50"/>
      <c r="I175" s="50"/>
    </row>
    <row r="176" spans="8:9" ht="15">
      <c r="H176" s="50"/>
      <c r="I176" s="50"/>
    </row>
    <row r="177" spans="8:9" ht="15">
      <c r="H177" s="50"/>
      <c r="I177" s="50"/>
    </row>
    <row r="178" spans="8:9" ht="15">
      <c r="H178" s="50"/>
      <c r="I178" s="50"/>
    </row>
    <row r="179" spans="8:9" ht="15">
      <c r="H179" s="50"/>
      <c r="I179" s="50"/>
    </row>
    <row r="180" spans="8:9" ht="15">
      <c r="H180" s="50"/>
      <c r="I180" s="50"/>
    </row>
    <row r="181" spans="8:9" ht="15">
      <c r="H181" s="50"/>
      <c r="I181" s="50"/>
    </row>
    <row r="182" spans="8:9" ht="15">
      <c r="H182" s="50"/>
      <c r="I182" s="50"/>
    </row>
    <row r="183" spans="8:9" ht="15">
      <c r="H183" s="50"/>
      <c r="I183" s="50"/>
    </row>
    <row r="184" spans="8:9" ht="15">
      <c r="H184" s="50"/>
      <c r="I184" s="50"/>
    </row>
    <row r="185" spans="8:9" ht="15">
      <c r="H185" s="50"/>
      <c r="I185" s="50"/>
    </row>
    <row r="186" spans="8:9" ht="15">
      <c r="H186" s="50"/>
      <c r="I186" s="50"/>
    </row>
    <row r="187" spans="8:9" ht="15">
      <c r="H187" s="50"/>
      <c r="I187" s="50"/>
    </row>
    <row r="188" spans="8:9" ht="15">
      <c r="H188" s="50"/>
      <c r="I188" s="50"/>
    </row>
    <row r="189" spans="8:9" ht="15">
      <c r="H189" s="50"/>
      <c r="I189" s="50"/>
    </row>
    <row r="190" spans="8:9" ht="15">
      <c r="H190" s="50"/>
      <c r="I190" s="50"/>
    </row>
    <row r="191" spans="8:9" ht="15">
      <c r="H191" s="50"/>
      <c r="I191" s="50"/>
    </row>
    <row r="192" spans="8:9" ht="15">
      <c r="H192" s="50"/>
      <c r="I192" s="50"/>
    </row>
    <row r="193" spans="8:9" ht="15">
      <c r="H193" s="50"/>
      <c r="I193" s="50"/>
    </row>
    <row r="194" spans="8:9" ht="15">
      <c r="H194" s="50"/>
      <c r="I194" s="50"/>
    </row>
    <row r="195" spans="8:9" ht="15">
      <c r="H195" s="50"/>
      <c r="I195" s="50"/>
    </row>
    <row r="196" spans="8:9" ht="15">
      <c r="H196" s="50"/>
      <c r="I196" s="50"/>
    </row>
    <row r="197" spans="8:9" ht="15">
      <c r="H197" s="50"/>
      <c r="I197" s="50"/>
    </row>
    <row r="198" spans="8:9" ht="15">
      <c r="H198" s="50"/>
      <c r="I198" s="50"/>
    </row>
    <row r="199" spans="8:9" ht="15">
      <c r="H199" s="50"/>
      <c r="I199" s="50"/>
    </row>
    <row r="200" spans="8:9" ht="15">
      <c r="H200" s="50"/>
      <c r="I200" s="50"/>
    </row>
    <row r="201" spans="8:9" ht="15">
      <c r="H201" s="50"/>
      <c r="I201" s="50"/>
    </row>
    <row r="202" spans="8:9" ht="15">
      <c r="H202" s="50"/>
      <c r="I202" s="50"/>
    </row>
    <row r="203" spans="8:9" ht="15">
      <c r="H203" s="50"/>
      <c r="I203" s="50"/>
    </row>
    <row r="204" spans="8:9" ht="15">
      <c r="H204" s="50"/>
      <c r="I204" s="50"/>
    </row>
    <row r="205" spans="8:9" ht="15">
      <c r="H205" s="50"/>
      <c r="I205" s="50"/>
    </row>
    <row r="206" spans="8:9" ht="15">
      <c r="H206" s="50"/>
      <c r="I206" s="50"/>
    </row>
    <row r="207" spans="8:9" ht="15">
      <c r="H207" s="50"/>
      <c r="I207" s="50"/>
    </row>
    <row r="208" spans="8:9" ht="15">
      <c r="H208" s="50"/>
      <c r="I208" s="50"/>
    </row>
    <row r="209" spans="8:9" ht="15">
      <c r="H209" s="50"/>
      <c r="I209" s="50"/>
    </row>
    <row r="210" spans="8:9" ht="15">
      <c r="H210" s="50"/>
      <c r="I210" s="50"/>
    </row>
    <row r="211" spans="8:9" ht="15">
      <c r="H211" s="50"/>
      <c r="I211" s="50"/>
    </row>
    <row r="212" spans="8:9" ht="15">
      <c r="H212" s="50"/>
      <c r="I212" s="50"/>
    </row>
    <row r="213" spans="8:9" ht="15">
      <c r="H213" s="50"/>
      <c r="I213" s="50"/>
    </row>
    <row r="214" spans="8:9" ht="15">
      <c r="H214" s="50"/>
      <c r="I214" s="50"/>
    </row>
    <row r="215" spans="8:9" ht="15">
      <c r="H215" s="50"/>
      <c r="I215" s="50"/>
    </row>
    <row r="216" spans="8:9" ht="15">
      <c r="H216" s="50"/>
      <c r="I216" s="50"/>
    </row>
    <row r="217" spans="8:9" ht="15">
      <c r="H217" s="50"/>
      <c r="I217" s="50"/>
    </row>
    <row r="218" spans="8:9" ht="15">
      <c r="H218" s="50"/>
      <c r="I218" s="50"/>
    </row>
    <row r="219" spans="8:9" ht="15">
      <c r="H219" s="50"/>
      <c r="I219" s="50"/>
    </row>
    <row r="220" spans="8:9" ht="15">
      <c r="H220" s="50"/>
      <c r="I220" s="50"/>
    </row>
    <row r="221" spans="8:9" ht="15">
      <c r="H221" s="50"/>
      <c r="I221" s="50"/>
    </row>
    <row r="222" spans="8:9" ht="15">
      <c r="H222" s="50"/>
      <c r="I222" s="50"/>
    </row>
    <row r="223" spans="8:9" ht="15">
      <c r="H223" s="50"/>
      <c r="I223" s="50"/>
    </row>
    <row r="224" spans="8:9" ht="15">
      <c r="H224" s="50"/>
      <c r="I224" s="50"/>
    </row>
    <row r="225" spans="8:9" ht="15">
      <c r="H225" s="50"/>
      <c r="I225" s="50"/>
    </row>
    <row r="226" spans="8:9" ht="15">
      <c r="H226" s="50"/>
      <c r="I226" s="50"/>
    </row>
    <row r="227" spans="8:9" ht="15">
      <c r="H227" s="50"/>
      <c r="I227" s="50"/>
    </row>
    <row r="228" spans="8:9" ht="15">
      <c r="H228" s="50"/>
      <c r="I228" s="50"/>
    </row>
    <row r="229" spans="8:9" ht="15">
      <c r="H229" s="50"/>
      <c r="I229" s="50"/>
    </row>
    <row r="230" spans="8:9" ht="15">
      <c r="H230" s="50"/>
      <c r="I230" s="50"/>
    </row>
    <row r="231" spans="8:9" ht="15">
      <c r="H231" s="50"/>
      <c r="I231" s="50"/>
    </row>
    <row r="232" spans="8:9" ht="15">
      <c r="H232" s="50"/>
      <c r="I232" s="50"/>
    </row>
    <row r="233" spans="8:9" ht="15">
      <c r="H233" s="50"/>
      <c r="I233" s="50"/>
    </row>
    <row r="234" spans="8:9" ht="15">
      <c r="H234" s="50"/>
      <c r="I234" s="50"/>
    </row>
    <row r="235" spans="8:9" ht="15">
      <c r="H235" s="50"/>
      <c r="I235" s="50"/>
    </row>
    <row r="236" spans="8:9" ht="15">
      <c r="H236" s="50"/>
      <c r="I236" s="50"/>
    </row>
    <row r="237" spans="8:9" ht="15">
      <c r="H237" s="50"/>
      <c r="I237" s="50"/>
    </row>
    <row r="238" spans="8:9" ht="15">
      <c r="H238" s="50"/>
      <c r="I238" s="50"/>
    </row>
    <row r="239" spans="8:9" ht="15">
      <c r="H239" s="50"/>
      <c r="I239" s="50"/>
    </row>
    <row r="240" spans="8:9" ht="15">
      <c r="H240" s="50"/>
      <c r="I240" s="50"/>
    </row>
    <row r="241" spans="8:9" ht="15">
      <c r="H241" s="50"/>
      <c r="I241" s="50"/>
    </row>
    <row r="242" spans="8:9" ht="15">
      <c r="H242" s="50"/>
      <c r="I242" s="50"/>
    </row>
    <row r="243" spans="8:9" ht="15">
      <c r="H243" s="50"/>
      <c r="I243" s="50"/>
    </row>
    <row r="244" spans="8:9" ht="15">
      <c r="H244" s="50"/>
      <c r="I244" s="50"/>
    </row>
    <row r="245" spans="8:9" ht="15">
      <c r="H245" s="50"/>
      <c r="I245" s="50"/>
    </row>
    <row r="246" spans="8:9" ht="15">
      <c r="H246" s="50"/>
      <c r="I246" s="50"/>
    </row>
    <row r="247" spans="8:9" ht="15">
      <c r="H247" s="50"/>
      <c r="I247" s="50"/>
    </row>
    <row r="248" spans="8:9" ht="15">
      <c r="H248" s="50"/>
      <c r="I248" s="50"/>
    </row>
    <row r="249" spans="8:9" ht="15">
      <c r="H249" s="50"/>
      <c r="I249" s="50"/>
    </row>
    <row r="250" spans="8:9" ht="15">
      <c r="H250" s="50"/>
      <c r="I250" s="50"/>
    </row>
    <row r="251" spans="8:9" ht="15">
      <c r="H251" s="50"/>
      <c r="I251" s="50"/>
    </row>
    <row r="252" spans="8:9" ht="15">
      <c r="H252" s="50"/>
      <c r="I252" s="50"/>
    </row>
    <row r="253" spans="8:9" ht="15">
      <c r="H253" s="50"/>
      <c r="I253" s="50"/>
    </row>
    <row r="254" spans="8:9" ht="15">
      <c r="H254" s="50"/>
      <c r="I254" s="50"/>
    </row>
    <row r="255" spans="8:9" ht="15">
      <c r="H255" s="50"/>
      <c r="I255" s="50"/>
    </row>
    <row r="256" spans="8:9" ht="15">
      <c r="H256" s="50"/>
      <c r="I256" s="50"/>
    </row>
    <row r="257" spans="8:9" ht="15">
      <c r="H257" s="50"/>
      <c r="I257" s="50"/>
    </row>
    <row r="258" spans="8:9" ht="15">
      <c r="H258" s="50"/>
      <c r="I258" s="50"/>
    </row>
    <row r="259" spans="8:9" ht="15">
      <c r="H259" s="50"/>
      <c r="I259" s="50"/>
    </row>
    <row r="260" spans="8:9" ht="15">
      <c r="H260" s="50"/>
      <c r="I260" s="50"/>
    </row>
    <row r="261" spans="8:9" ht="15">
      <c r="H261" s="50"/>
      <c r="I261" s="50"/>
    </row>
    <row r="262" spans="8:9" ht="15">
      <c r="H262" s="50"/>
      <c r="I262" s="50"/>
    </row>
    <row r="263" spans="8:9" ht="15">
      <c r="H263" s="50"/>
      <c r="I263" s="50"/>
    </row>
    <row r="264" spans="8:9" ht="15">
      <c r="H264" s="50"/>
      <c r="I264" s="50"/>
    </row>
    <row r="265" spans="8:9" ht="15">
      <c r="H265" s="50"/>
      <c r="I265" s="50"/>
    </row>
    <row r="266" spans="8:9" ht="15">
      <c r="H266" s="50"/>
      <c r="I266" s="50"/>
    </row>
    <row r="267" spans="8:9" ht="15">
      <c r="H267" s="50"/>
      <c r="I267" s="50"/>
    </row>
    <row r="268" spans="8:9" ht="15">
      <c r="H268" s="50"/>
      <c r="I268" s="50"/>
    </row>
    <row r="269" spans="8:9" ht="15">
      <c r="H269" s="50"/>
      <c r="I269" s="50"/>
    </row>
    <row r="270" spans="8:9" ht="15">
      <c r="H270" s="50"/>
      <c r="I270" s="50"/>
    </row>
    <row r="271" spans="8:9" ht="15">
      <c r="H271" s="50"/>
      <c r="I271" s="50"/>
    </row>
    <row r="272" spans="8:9" ht="15">
      <c r="H272" s="50"/>
      <c r="I272" s="50"/>
    </row>
    <row r="273" spans="8:9" ht="15">
      <c r="H273" s="50"/>
      <c r="I273" s="50"/>
    </row>
    <row r="274" spans="8:9" ht="15">
      <c r="H274" s="50"/>
      <c r="I274" s="50"/>
    </row>
    <row r="275" spans="8:9" ht="15">
      <c r="H275" s="50"/>
      <c r="I275" s="50"/>
    </row>
    <row r="276" spans="8:9" ht="15">
      <c r="H276" s="50"/>
      <c r="I276" s="50"/>
    </row>
    <row r="277" spans="8:9" ht="15">
      <c r="H277" s="50"/>
      <c r="I277" s="50"/>
    </row>
    <row r="278" spans="8:9" ht="15">
      <c r="H278" s="50"/>
      <c r="I278" s="50"/>
    </row>
    <row r="279" spans="8:9" ht="15">
      <c r="H279" s="50"/>
      <c r="I279" s="50"/>
    </row>
    <row r="280" spans="8:9" ht="15">
      <c r="H280" s="50"/>
      <c r="I280" s="50"/>
    </row>
    <row r="281" spans="8:9" ht="15">
      <c r="H281" s="50"/>
      <c r="I281" s="50"/>
    </row>
    <row r="282" spans="8:9" ht="15">
      <c r="H282" s="50"/>
      <c r="I282" s="50"/>
    </row>
    <row r="283" spans="8:9" ht="15">
      <c r="H283" s="50"/>
      <c r="I283" s="50"/>
    </row>
    <row r="284" spans="8:9" ht="15">
      <c r="H284" s="50"/>
      <c r="I284" s="50"/>
    </row>
    <row r="285" spans="8:9" ht="15">
      <c r="H285" s="50"/>
      <c r="I285" s="50"/>
    </row>
    <row r="286" spans="8:9" ht="15">
      <c r="H286" s="50"/>
      <c r="I286" s="50"/>
    </row>
    <row r="287" spans="8:9" ht="15">
      <c r="H287" s="50"/>
      <c r="I287" s="50"/>
    </row>
    <row r="288" spans="8:9" ht="15">
      <c r="H288" s="50"/>
      <c r="I288" s="50"/>
    </row>
    <row r="289" spans="8:9" ht="15">
      <c r="H289" s="50"/>
      <c r="I289" s="50"/>
    </row>
    <row r="290" spans="8:9" ht="15">
      <c r="H290" s="50"/>
      <c r="I290" s="50"/>
    </row>
    <row r="291" spans="8:9" ht="15">
      <c r="H291" s="50"/>
      <c r="I291" s="50"/>
    </row>
    <row r="292" spans="8:9" ht="15">
      <c r="H292" s="50"/>
      <c r="I292" s="50"/>
    </row>
    <row r="293" spans="8:9" ht="15">
      <c r="H293" s="50"/>
      <c r="I293" s="50"/>
    </row>
    <row r="294" spans="8:9" ht="15">
      <c r="H294" s="50"/>
      <c r="I294" s="50"/>
    </row>
  </sheetData>
  <mergeCells count="2">
    <mergeCell ref="A9:D9"/>
    <mergeCell ref="A47:I47"/>
  </mergeCells>
  <printOptions horizontalCentered="1"/>
  <pageMargins left="0.65" right="0.5" top="0.91" bottom="0.71" header="0.5" footer="0.35"/>
  <pageSetup firstPageNumber="4" useFirstPageNumber="1" horizontalDpi="600" verticalDpi="600" orientation="portrait" paperSize="9" r:id="rId1"/>
  <headerFooter alignWithMargins="0">
    <oddHeader>&amp;R&amp;"Times New Roman,Italic"&amp;9The English Schools Foundation
Accounts for the year ended 31 August 2000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"/>
  <dimension ref="A1:K4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10" max="10" width="8.140625" style="0" customWidth="1"/>
  </cols>
  <sheetData>
    <row r="1" spans="1:11" ht="18.75">
      <c r="A1" s="1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40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55" t="s">
        <v>49</v>
      </c>
      <c r="B5" s="7" t="s">
        <v>282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30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12" t="s">
        <v>27</v>
      </c>
      <c r="B7" s="42" t="s">
        <v>322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30"/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5.75">
      <c r="B9" s="2" t="s">
        <v>370</v>
      </c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30"/>
      <c r="B10" s="2" t="s">
        <v>374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30"/>
      <c r="B11" s="2" t="s">
        <v>371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30"/>
      <c r="B12" s="2" t="s">
        <v>372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 customHeight="1">
      <c r="A14" s="30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>
      <c r="A15" s="30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 customHeight="1">
      <c r="A16" s="12" t="s">
        <v>28</v>
      </c>
      <c r="B16" s="42" t="s">
        <v>323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>
      <c r="A18" s="30"/>
      <c r="B18" s="2" t="s">
        <v>373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>
      <c r="A19" s="30"/>
      <c r="B19" s="2" t="s">
        <v>375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>
      <c r="A20" s="3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 customHeight="1">
      <c r="A21" s="30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>
      <c r="A22" s="3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12" t="s">
        <v>51</v>
      </c>
      <c r="B23" s="42" t="s">
        <v>64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12"/>
      <c r="B24" s="4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30"/>
      <c r="B25" s="2" t="s">
        <v>305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30"/>
      <c r="B26" s="2" t="s">
        <v>108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5" customHeight="1">
      <c r="A27" s="30"/>
      <c r="B27" s="2" t="s">
        <v>3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5" customHeight="1">
      <c r="A28" s="30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12" t="s">
        <v>104</v>
      </c>
      <c r="B29" s="42" t="s">
        <v>99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12"/>
      <c r="B30" s="4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30"/>
      <c r="B31" s="2" t="s">
        <v>100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30"/>
      <c r="B32" s="2" t="s">
        <v>101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5" customHeight="1">
      <c r="A33" s="30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customHeight="1">
      <c r="A34" s="30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12" t="s">
        <v>106</v>
      </c>
      <c r="B35" s="42" t="s">
        <v>61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12"/>
      <c r="B36" s="4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30"/>
      <c r="B37" s="2" t="s">
        <v>102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30"/>
      <c r="B38" s="2" t="s">
        <v>115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30"/>
      <c r="B39" s="2" t="s">
        <v>103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5" customHeight="1">
      <c r="A40" s="30"/>
      <c r="B40" s="2" t="s">
        <v>3</v>
      </c>
      <c r="C40" s="2"/>
      <c r="D40" s="2"/>
      <c r="E40" s="2"/>
      <c r="F40" s="2"/>
      <c r="G40" s="2"/>
      <c r="H40" s="2"/>
      <c r="I40" s="2" t="s">
        <v>3</v>
      </c>
      <c r="J40" s="2" t="s">
        <v>3</v>
      </c>
      <c r="K40" s="2"/>
    </row>
    <row r="41" spans="1:11" ht="15" customHeight="1">
      <c r="A41" s="30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12" t="s">
        <v>109</v>
      </c>
      <c r="B42" s="42" t="s">
        <v>63</v>
      </c>
      <c r="C42" s="2"/>
      <c r="D42" s="2"/>
      <c r="E42" s="2"/>
      <c r="F42" s="2"/>
      <c r="G42" s="2"/>
      <c r="H42" s="2"/>
      <c r="I42" s="2" t="s">
        <v>3</v>
      </c>
      <c r="J42" s="2"/>
      <c r="K42" s="2"/>
    </row>
    <row r="43" spans="1:11" ht="15.75">
      <c r="A43" s="12"/>
      <c r="B43" s="4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>
      <c r="A44" s="30"/>
      <c r="B44" s="2" t="s">
        <v>105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14.25" customHeight="1">
      <c r="A45" s="30"/>
      <c r="D45" s="2"/>
      <c r="E45" s="2"/>
      <c r="F45" s="2"/>
      <c r="G45" s="2"/>
      <c r="H45" s="2"/>
      <c r="I45" s="2"/>
      <c r="J45" s="2"/>
      <c r="K45" s="2"/>
    </row>
    <row r="46" spans="1:11" ht="14.25" customHeight="1">
      <c r="A46" s="30"/>
      <c r="D46" s="2"/>
      <c r="E46" s="2"/>
      <c r="F46" s="2"/>
      <c r="G46" s="2"/>
      <c r="H46" s="2"/>
      <c r="I46" s="2"/>
      <c r="J46" s="2"/>
      <c r="K46" s="2"/>
    </row>
    <row r="47" spans="1:11" ht="14.25" customHeight="1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printOptions horizontalCentered="1"/>
  <pageMargins left="0.68" right="0.67" top="0.66" bottom="0.5" header="0.5" footer="0.35"/>
  <pageSetup firstPageNumber="5" useFirstPageNumber="1" horizontalDpi="300" verticalDpi="300" orientation="portrait" paperSize="9" r:id="rId1"/>
  <headerFooter alignWithMargins="0">
    <oddHeader>&amp;R&amp;"Times New Roman,Italic"&amp;8The English Schools Foundation
Accounts for the year ended 31 August 2000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66"/>
  <sheetViews>
    <sheetView zoomScale="80" zoomScaleNormal="80" workbookViewId="0" topLeftCell="A1">
      <selection activeCell="L18" sqref="L18"/>
    </sheetView>
  </sheetViews>
  <sheetFormatPr defaultColWidth="9.140625" defaultRowHeight="12.75"/>
  <cols>
    <col min="1" max="1" width="4.00390625" style="0" customWidth="1"/>
    <col min="7" max="7" width="13.28125" style="0" customWidth="1"/>
    <col min="9" max="9" width="12.7109375" style="0" customWidth="1"/>
  </cols>
  <sheetData>
    <row r="1" spans="1:2" ht="15.75">
      <c r="A1" s="132" t="s">
        <v>49</v>
      </c>
      <c r="B1" s="7" t="s">
        <v>280</v>
      </c>
    </row>
    <row r="2" ht="15.75" customHeight="1"/>
    <row r="3" spans="1:11" ht="15.75">
      <c r="A3" s="12" t="s">
        <v>122</v>
      </c>
      <c r="B3" s="42" t="s">
        <v>0</v>
      </c>
      <c r="D3" s="2"/>
      <c r="E3" s="2"/>
      <c r="F3" s="2"/>
      <c r="G3" s="2"/>
      <c r="H3" s="2"/>
      <c r="I3" s="2"/>
      <c r="J3" s="2"/>
      <c r="K3" s="2"/>
    </row>
    <row r="4" spans="1:11" ht="15.75">
      <c r="A4" s="12"/>
      <c r="B4" s="42"/>
      <c r="D4" s="2"/>
      <c r="E4" s="2"/>
      <c r="F4" s="2"/>
      <c r="G4" s="2"/>
      <c r="H4" s="2"/>
      <c r="I4" s="2"/>
      <c r="J4" s="2"/>
      <c r="K4" s="2"/>
    </row>
    <row r="5" spans="1:11" ht="15.75">
      <c r="A5" s="30"/>
      <c r="B5" s="2" t="s">
        <v>324</v>
      </c>
      <c r="D5" s="2"/>
      <c r="E5" s="2"/>
      <c r="F5" s="2"/>
      <c r="G5" s="2"/>
      <c r="H5" s="2"/>
      <c r="I5" s="2"/>
      <c r="J5" s="2"/>
      <c r="K5" s="2"/>
    </row>
    <row r="6" spans="1:11" ht="15.75">
      <c r="A6" s="30"/>
      <c r="B6" s="2" t="s">
        <v>107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0"/>
      <c r="B7" s="2" t="s">
        <v>306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30"/>
      <c r="B8" s="2" t="s">
        <v>108</v>
      </c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30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30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0" ht="15.75">
      <c r="A11" s="12" t="s">
        <v>199</v>
      </c>
      <c r="B11" s="42" t="s">
        <v>12</v>
      </c>
      <c r="C11" s="2"/>
      <c r="D11" s="2"/>
      <c r="E11" s="2"/>
      <c r="F11" s="2"/>
      <c r="G11" s="2"/>
      <c r="H11" s="2"/>
      <c r="I11" s="2"/>
      <c r="J11" s="2"/>
    </row>
    <row r="12" spans="1:10" ht="15.75">
      <c r="A12" s="12"/>
      <c r="B12" s="42"/>
      <c r="C12" s="2"/>
      <c r="D12" s="2"/>
      <c r="E12" s="2"/>
      <c r="F12" s="2"/>
      <c r="G12" s="2"/>
      <c r="H12" s="2"/>
      <c r="I12" s="2"/>
      <c r="J12" s="2"/>
    </row>
    <row r="13" spans="1:10" ht="15.75">
      <c r="A13" s="30"/>
      <c r="B13" s="2" t="s">
        <v>116</v>
      </c>
      <c r="C13" s="2"/>
      <c r="D13" s="2"/>
      <c r="E13" s="2"/>
      <c r="F13" s="2"/>
      <c r="G13" s="2"/>
      <c r="H13" s="2"/>
      <c r="I13" s="2"/>
      <c r="J13" s="2"/>
    </row>
    <row r="14" spans="1:10" ht="15.75">
      <c r="A14" s="30"/>
      <c r="B14" s="2" t="s">
        <v>110</v>
      </c>
      <c r="C14" s="2"/>
      <c r="D14" s="2"/>
      <c r="E14" s="2"/>
      <c r="F14" s="2"/>
      <c r="G14" s="2"/>
      <c r="H14" s="2"/>
      <c r="I14" s="2"/>
      <c r="J14" s="2"/>
    </row>
    <row r="15" spans="1:10" ht="14.25" customHeight="1">
      <c r="A15" s="30"/>
      <c r="B15" s="2"/>
      <c r="C15" s="2"/>
      <c r="D15" s="2"/>
      <c r="E15" s="2"/>
      <c r="F15" s="2"/>
      <c r="G15" s="2"/>
      <c r="H15" s="2"/>
      <c r="I15" s="2"/>
      <c r="J15" s="2"/>
    </row>
    <row r="16" spans="1:9" ht="15.75">
      <c r="A16" s="30"/>
      <c r="B16" s="2" t="s">
        <v>111</v>
      </c>
      <c r="C16" s="2"/>
      <c r="D16" s="2"/>
      <c r="E16" s="2"/>
      <c r="F16" s="2"/>
      <c r="H16" s="2"/>
      <c r="I16" s="133" t="s">
        <v>301</v>
      </c>
    </row>
    <row r="17" spans="1:9" ht="15.75">
      <c r="A17" s="30"/>
      <c r="B17" s="2" t="s">
        <v>112</v>
      </c>
      <c r="C17" s="2"/>
      <c r="D17" s="2"/>
      <c r="E17" s="2"/>
      <c r="F17" s="2"/>
      <c r="G17" s="2"/>
      <c r="I17" s="133" t="s">
        <v>118</v>
      </c>
    </row>
    <row r="18" spans="1:9" ht="15.75">
      <c r="A18" s="30"/>
      <c r="B18" s="2" t="s">
        <v>113</v>
      </c>
      <c r="C18" s="2"/>
      <c r="D18" s="2"/>
      <c r="E18" s="2"/>
      <c r="F18" s="2"/>
      <c r="G18" s="2"/>
      <c r="I18" s="133" t="s">
        <v>119</v>
      </c>
    </row>
    <row r="19" spans="1:9" ht="9" customHeight="1">
      <c r="A19" s="30"/>
      <c r="B19" s="2"/>
      <c r="C19" s="2"/>
      <c r="D19" s="2"/>
      <c r="E19" s="2"/>
      <c r="F19" s="2"/>
      <c r="G19" s="2"/>
      <c r="H19" s="2"/>
      <c r="I19" s="2"/>
    </row>
    <row r="20" spans="1:9" ht="15.75">
      <c r="A20" s="30"/>
      <c r="B20" s="2" t="s">
        <v>117</v>
      </c>
      <c r="C20" s="2"/>
      <c r="D20" s="2"/>
      <c r="E20" s="2"/>
      <c r="F20" s="2"/>
      <c r="G20" s="2"/>
      <c r="H20" s="2"/>
      <c r="I20" s="2"/>
    </row>
    <row r="21" spans="1:9" ht="15.75">
      <c r="A21" s="30"/>
      <c r="B21" s="2" t="s">
        <v>182</v>
      </c>
      <c r="C21" s="2"/>
      <c r="D21" s="2"/>
      <c r="E21" s="2"/>
      <c r="F21" s="2"/>
      <c r="G21" s="2"/>
      <c r="H21" s="2"/>
      <c r="I21" s="2"/>
    </row>
    <row r="22" spans="1:2" ht="15.75">
      <c r="A22" s="44"/>
      <c r="B22" s="2" t="s">
        <v>114</v>
      </c>
    </row>
    <row r="23" spans="1:2" ht="15.75">
      <c r="A23" s="44"/>
      <c r="B23" s="2"/>
    </row>
    <row r="24" spans="1:2" ht="15.75">
      <c r="A24" s="44"/>
      <c r="B24" s="2"/>
    </row>
    <row r="25" spans="1:3" ht="15.75">
      <c r="A25" s="12" t="s">
        <v>325</v>
      </c>
      <c r="B25" s="42" t="s">
        <v>123</v>
      </c>
      <c r="C25" s="2"/>
    </row>
    <row r="26" spans="1:3" ht="15.75">
      <c r="A26" s="12"/>
      <c r="B26" s="42"/>
      <c r="C26" s="2"/>
    </row>
    <row r="27" spans="1:3" ht="15.75">
      <c r="A27" s="29"/>
      <c r="B27" s="2" t="s">
        <v>198</v>
      </c>
      <c r="C27" s="2"/>
    </row>
    <row r="28" spans="1:3" ht="15.75">
      <c r="A28" s="29"/>
      <c r="B28" s="2" t="s">
        <v>197</v>
      </c>
      <c r="C28" s="2"/>
    </row>
    <row r="29" ht="12.75">
      <c r="A29" s="44"/>
    </row>
    <row r="30" ht="12.75">
      <c r="A30" s="44"/>
    </row>
    <row r="31" spans="1:9" ht="15" customHeight="1">
      <c r="A31" s="12" t="s">
        <v>326</v>
      </c>
      <c r="B31" s="42" t="s">
        <v>200</v>
      </c>
      <c r="C31" s="2"/>
      <c r="D31" s="2"/>
      <c r="E31" s="2"/>
      <c r="F31" s="2"/>
      <c r="G31" s="2"/>
      <c r="H31" s="2"/>
      <c r="I31" s="2"/>
    </row>
    <row r="32" spans="1:9" ht="15" customHeight="1">
      <c r="A32" s="114"/>
      <c r="B32" s="42"/>
      <c r="C32" s="2"/>
      <c r="D32" s="2"/>
      <c r="E32" s="2"/>
      <c r="F32" s="2"/>
      <c r="G32" s="2"/>
      <c r="H32" s="2"/>
      <c r="I32" s="2"/>
    </row>
    <row r="33" spans="1:9" ht="15" customHeight="1">
      <c r="A33" s="29"/>
      <c r="B33" s="2" t="s">
        <v>253</v>
      </c>
      <c r="C33" s="2"/>
      <c r="D33" s="2"/>
      <c r="E33" s="2"/>
      <c r="F33" s="2"/>
      <c r="G33" s="2"/>
      <c r="H33" s="2"/>
      <c r="I33" s="2"/>
    </row>
    <row r="34" spans="1:9" ht="15" customHeight="1">
      <c r="A34" s="29"/>
      <c r="B34" s="2" t="s">
        <v>254</v>
      </c>
      <c r="C34" s="2"/>
      <c r="D34" s="2"/>
      <c r="E34" s="2"/>
      <c r="F34" s="2"/>
      <c r="G34" s="2"/>
      <c r="H34" s="2"/>
      <c r="I34" s="2"/>
    </row>
    <row r="35" spans="1:9" ht="15" customHeight="1">
      <c r="A35" s="29"/>
      <c r="B35" s="2" t="s">
        <v>255</v>
      </c>
      <c r="C35" s="2"/>
      <c r="D35" s="2"/>
      <c r="E35" s="2"/>
      <c r="F35" s="2"/>
      <c r="G35" s="2"/>
      <c r="H35" s="2"/>
      <c r="I35" s="2"/>
    </row>
    <row r="36" spans="1:9" ht="15" customHeight="1">
      <c r="A36" s="29"/>
      <c r="B36" s="2" t="s">
        <v>256</v>
      </c>
      <c r="C36" s="2"/>
      <c r="D36" s="2"/>
      <c r="E36" s="2"/>
      <c r="F36" s="2"/>
      <c r="G36" s="2"/>
      <c r="H36" s="2"/>
      <c r="I36" s="2"/>
    </row>
    <row r="37" spans="1:9" ht="15" customHeight="1">
      <c r="A37" s="29"/>
      <c r="B37" s="2" t="s">
        <v>327</v>
      </c>
      <c r="C37" s="2"/>
      <c r="D37" s="2"/>
      <c r="E37" s="2"/>
      <c r="F37" s="2"/>
      <c r="G37" s="2"/>
      <c r="H37" s="2"/>
      <c r="I37" s="2"/>
    </row>
    <row r="40" spans="1:2" ht="15.75">
      <c r="A40" s="12" t="s">
        <v>328</v>
      </c>
      <c r="B40" s="42" t="s">
        <v>329</v>
      </c>
    </row>
    <row r="42" spans="1:9" ht="15" customHeight="1">
      <c r="A42" s="29"/>
      <c r="B42" s="2" t="s">
        <v>368</v>
      </c>
      <c r="C42" s="2"/>
      <c r="D42" s="2"/>
      <c r="E42" s="2"/>
      <c r="F42" s="2"/>
      <c r="G42" s="2"/>
      <c r="H42" s="2"/>
      <c r="I42" s="2"/>
    </row>
    <row r="43" spans="1:9" ht="15" customHeight="1">
      <c r="A43" s="29"/>
      <c r="B43" s="2" t="s">
        <v>330</v>
      </c>
      <c r="C43" s="2"/>
      <c r="D43" s="2"/>
      <c r="E43" s="2"/>
      <c r="F43" s="2"/>
      <c r="G43" s="2"/>
      <c r="H43" s="2"/>
      <c r="I43" s="2"/>
    </row>
    <row r="44" spans="1:9" ht="15" customHeight="1">
      <c r="A44" s="29"/>
      <c r="B44" s="2" t="s">
        <v>332</v>
      </c>
      <c r="C44" s="2"/>
      <c r="D44" s="2"/>
      <c r="E44" s="2"/>
      <c r="F44" s="2"/>
      <c r="G44" s="2"/>
      <c r="H44" s="2"/>
      <c r="I44" s="2"/>
    </row>
    <row r="45" spans="1:9" ht="15" customHeight="1">
      <c r="A45" s="29"/>
      <c r="B45" s="2" t="s">
        <v>331</v>
      </c>
      <c r="C45" s="2"/>
      <c r="D45" s="2"/>
      <c r="E45" s="2"/>
      <c r="F45" s="2"/>
      <c r="G45" s="2"/>
      <c r="H45" s="2"/>
      <c r="I45" s="2"/>
    </row>
    <row r="46" spans="1:9" ht="15" customHeight="1">
      <c r="A46" s="29"/>
      <c r="B46" s="2"/>
      <c r="C46" s="2"/>
      <c r="D46" s="2"/>
      <c r="E46" s="2"/>
      <c r="F46" s="2"/>
      <c r="G46" s="2"/>
      <c r="H46" s="2"/>
      <c r="I46" s="2"/>
    </row>
    <row r="47" spans="1:9" ht="15" customHeight="1">
      <c r="A47" s="29"/>
      <c r="B47" s="2"/>
      <c r="C47" s="2"/>
      <c r="D47" s="2"/>
      <c r="E47" s="2"/>
      <c r="F47" s="2"/>
      <c r="G47" s="2"/>
      <c r="H47" s="2"/>
      <c r="I47" s="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6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spans="1:9" ht="15" customHeight="1">
      <c r="A66" s="30"/>
      <c r="B66" s="2"/>
      <c r="C66" s="2"/>
      <c r="D66" s="2"/>
      <c r="E66" s="2"/>
      <c r="F66" s="2"/>
      <c r="G66" s="36"/>
      <c r="H66" s="36"/>
      <c r="I66" s="36"/>
    </row>
  </sheetData>
  <printOptions horizontalCentered="1"/>
  <pageMargins left="0.68" right="0.67" top="0.91" bottom="0.46" header="0.5" footer="0.35"/>
  <pageSetup firstPageNumber="5" useFirstPageNumber="1" horizontalDpi="300" verticalDpi="300" orientation="portrait" paperSize="9" r:id="rId1"/>
  <headerFooter alignWithMargins="0">
    <oddHeader>&amp;R&amp;"Times New Roman,Italic"&amp;8The English Schools Foundation
Accounts for the year ended 31 August 2000</oddHeader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8"/>
  <sheetViews>
    <sheetView zoomScale="80" zoomScaleNormal="80" workbookViewId="0" topLeftCell="A1">
      <selection activeCell="H24" sqref="H24"/>
    </sheetView>
  </sheetViews>
  <sheetFormatPr defaultColWidth="9.140625" defaultRowHeight="12.75"/>
  <cols>
    <col min="1" max="1" width="4.140625" style="0" customWidth="1"/>
    <col min="3" max="3" width="3.140625" style="0" customWidth="1"/>
    <col min="4" max="4" width="16.57421875" style="0" customWidth="1"/>
    <col min="5" max="5" width="2.28125" style="0" customWidth="1"/>
    <col min="6" max="6" width="13.28125" style="0" customWidth="1"/>
    <col min="7" max="7" width="2.28125" style="0" customWidth="1"/>
    <col min="8" max="8" width="15.28125" style="0" customWidth="1"/>
    <col min="9" max="9" width="2.28125" style="0" customWidth="1"/>
    <col min="10" max="10" width="17.00390625" style="0" bestFit="1" customWidth="1"/>
  </cols>
  <sheetData>
    <row r="1" spans="1:9" ht="15.75">
      <c r="A1" s="55" t="s">
        <v>50</v>
      </c>
      <c r="B1" s="7" t="s">
        <v>333</v>
      </c>
      <c r="C1" s="2"/>
      <c r="D1" s="2"/>
      <c r="E1" s="2"/>
      <c r="F1" s="2"/>
      <c r="G1" s="2"/>
      <c r="H1" s="2"/>
      <c r="I1" s="2"/>
    </row>
    <row r="2" spans="1:9" ht="15.75">
      <c r="A2" s="29"/>
      <c r="B2" s="2"/>
      <c r="C2" s="2"/>
      <c r="D2" s="2"/>
      <c r="E2" s="2"/>
      <c r="F2" s="2"/>
      <c r="G2" s="2"/>
      <c r="H2" s="2"/>
      <c r="I2" s="2"/>
    </row>
    <row r="3" spans="1:9" ht="15.75">
      <c r="A3" s="29"/>
      <c r="B3" s="2" t="s">
        <v>334</v>
      </c>
      <c r="C3" s="2"/>
      <c r="D3" s="2"/>
      <c r="E3" s="2"/>
      <c r="F3" s="2"/>
      <c r="G3" s="2"/>
      <c r="H3" s="2"/>
      <c r="I3" s="2"/>
    </row>
    <row r="4" spans="1:9" ht="15.75">
      <c r="A4" s="29"/>
      <c r="B4" s="2"/>
      <c r="C4" s="2"/>
      <c r="D4" s="2"/>
      <c r="E4" s="2"/>
      <c r="F4" s="2"/>
      <c r="G4" s="2"/>
      <c r="H4" s="2"/>
      <c r="I4" s="2"/>
    </row>
    <row r="6" spans="1:9" ht="15.75">
      <c r="A6" s="55" t="s">
        <v>17</v>
      </c>
      <c r="B6" s="7" t="s">
        <v>286</v>
      </c>
      <c r="C6" s="2"/>
      <c r="D6" s="2"/>
      <c r="E6" s="2"/>
      <c r="F6" s="2"/>
      <c r="G6" s="2"/>
      <c r="H6" s="2"/>
      <c r="I6" s="2"/>
    </row>
    <row r="7" spans="1:9" ht="15.75">
      <c r="A7" s="29"/>
      <c r="B7" s="2"/>
      <c r="C7" s="2"/>
      <c r="D7" s="2"/>
      <c r="E7" s="2"/>
      <c r="F7" s="2"/>
      <c r="G7" s="2"/>
      <c r="H7" s="2"/>
      <c r="I7" s="2"/>
    </row>
    <row r="8" spans="1:9" ht="15.75">
      <c r="A8" s="29"/>
      <c r="B8" s="42" t="s">
        <v>290</v>
      </c>
      <c r="C8" s="2"/>
      <c r="D8" s="2"/>
      <c r="E8" s="2"/>
      <c r="F8" s="2"/>
      <c r="G8" s="2"/>
      <c r="H8" s="2"/>
      <c r="I8" s="2"/>
    </row>
    <row r="9" spans="1:10" ht="15.75">
      <c r="A9" s="29"/>
      <c r="B9" s="42" t="s">
        <v>124</v>
      </c>
      <c r="C9" s="2"/>
      <c r="D9" s="2"/>
      <c r="E9" s="2"/>
      <c r="F9" s="2"/>
      <c r="H9" s="26">
        <v>2000</v>
      </c>
      <c r="J9" s="26">
        <v>1999</v>
      </c>
    </row>
    <row r="10" spans="1:9" ht="15.75">
      <c r="A10" s="29"/>
      <c r="B10" s="2"/>
      <c r="C10" s="2"/>
      <c r="D10" s="2"/>
      <c r="E10" s="2"/>
      <c r="F10" s="2"/>
      <c r="G10" s="2"/>
      <c r="H10" s="2"/>
      <c r="I10" s="2"/>
    </row>
    <row r="11" spans="1:10" ht="15.75">
      <c r="A11" s="29"/>
      <c r="B11" s="2" t="s">
        <v>12</v>
      </c>
      <c r="C11" s="2"/>
      <c r="D11" s="2"/>
      <c r="E11" s="2"/>
      <c r="F11" s="2"/>
      <c r="H11" s="46">
        <v>46978607</v>
      </c>
      <c r="J11" s="46">
        <v>52807560</v>
      </c>
    </row>
    <row r="12" spans="1:10" ht="16.5" thickBot="1">
      <c r="A12" s="29"/>
      <c r="B12" s="2" t="s">
        <v>126</v>
      </c>
      <c r="C12" s="2"/>
      <c r="D12" s="2"/>
      <c r="E12" s="2"/>
      <c r="F12" s="2"/>
      <c r="H12" s="105">
        <v>8211289</v>
      </c>
      <c r="J12" s="105">
        <v>14046436</v>
      </c>
    </row>
    <row r="13" spans="1:9" ht="16.5" thickTop="1">
      <c r="A13" s="30"/>
      <c r="B13" s="2"/>
      <c r="C13" s="2"/>
      <c r="D13" s="2"/>
      <c r="E13" s="2"/>
      <c r="F13" s="2"/>
      <c r="G13" s="36"/>
      <c r="H13" s="36"/>
      <c r="I13" s="36"/>
    </row>
    <row r="14" spans="1:9" ht="15.75">
      <c r="A14" s="30"/>
      <c r="B14" s="2"/>
      <c r="C14" s="2"/>
      <c r="D14" s="2"/>
      <c r="E14" s="2"/>
      <c r="F14" s="2"/>
      <c r="G14" s="36"/>
      <c r="H14" s="36"/>
      <c r="I14" s="36"/>
    </row>
    <row r="15" spans="1:9" ht="15.75">
      <c r="A15" s="55" t="s">
        <v>18</v>
      </c>
      <c r="B15" s="7" t="s">
        <v>21</v>
      </c>
      <c r="C15" s="2"/>
      <c r="D15" s="2"/>
      <c r="E15" s="2"/>
      <c r="F15" s="2"/>
      <c r="G15" s="36"/>
      <c r="H15" s="36"/>
      <c r="I15" s="36"/>
    </row>
    <row r="16" spans="1:9" ht="15.75">
      <c r="A16" s="55"/>
      <c r="B16" s="7"/>
      <c r="C16" s="2"/>
      <c r="D16" s="2"/>
      <c r="E16" s="2"/>
      <c r="F16" s="2"/>
      <c r="G16" s="36"/>
      <c r="H16" s="36"/>
      <c r="I16" s="36"/>
    </row>
    <row r="17" spans="1:9" ht="15.75">
      <c r="A17" s="30"/>
      <c r="B17" s="2" t="s">
        <v>300</v>
      </c>
      <c r="C17" s="2"/>
      <c r="D17" s="2"/>
      <c r="E17" s="2"/>
      <c r="F17" s="2"/>
      <c r="G17" s="36"/>
      <c r="H17" s="36"/>
      <c r="I17" s="36"/>
    </row>
    <row r="18" spans="1:9" ht="15.75">
      <c r="A18" s="30"/>
      <c r="B18" s="2" t="s">
        <v>189</v>
      </c>
      <c r="C18" s="2"/>
      <c r="D18" s="2"/>
      <c r="E18" s="2"/>
      <c r="F18" s="2"/>
      <c r="G18" s="36"/>
      <c r="H18" s="36"/>
      <c r="I18" s="36"/>
    </row>
    <row r="19" spans="1:9" ht="15.75">
      <c r="A19" s="30"/>
      <c r="B19" s="2"/>
      <c r="C19" s="2"/>
      <c r="D19" s="2"/>
      <c r="E19" s="2"/>
      <c r="F19" s="2"/>
      <c r="G19" s="36"/>
      <c r="H19" s="36"/>
      <c r="I19" s="36"/>
    </row>
    <row r="21" spans="1:2" ht="15" customHeight="1">
      <c r="A21" s="55" t="s">
        <v>283</v>
      </c>
      <c r="B21" s="7" t="s">
        <v>0</v>
      </c>
    </row>
    <row r="22" spans="1:2" ht="15.75" customHeight="1">
      <c r="A22" s="55"/>
      <c r="B22" s="7"/>
    </row>
    <row r="23" spans="1:10" ht="29.25" customHeight="1">
      <c r="A23" s="44"/>
      <c r="B23" s="9"/>
      <c r="C23" s="25"/>
      <c r="D23" s="38" t="s">
        <v>111</v>
      </c>
      <c r="E23" s="37"/>
      <c r="F23" s="38" t="s">
        <v>120</v>
      </c>
      <c r="G23" s="37"/>
      <c r="H23" s="38" t="s">
        <v>121</v>
      </c>
      <c r="I23" s="37"/>
      <c r="J23" s="37" t="s">
        <v>14</v>
      </c>
    </row>
    <row r="24" spans="1:10" ht="15" customHeight="1">
      <c r="A24" s="44"/>
      <c r="B24" s="23" t="s">
        <v>23</v>
      </c>
      <c r="C24" s="14"/>
      <c r="D24" s="14"/>
      <c r="E24" s="14"/>
      <c r="F24" s="14"/>
      <c r="G24" s="14"/>
      <c r="H24" s="14"/>
      <c r="I24" s="14"/>
      <c r="J24" s="14"/>
    </row>
    <row r="25" spans="1:10" ht="15" customHeight="1">
      <c r="A25" s="44"/>
      <c r="B25" s="14" t="s">
        <v>250</v>
      </c>
      <c r="C25" s="15"/>
      <c r="D25" s="46">
        <v>838102779</v>
      </c>
      <c r="E25" s="83"/>
      <c r="F25" s="46">
        <v>3854168</v>
      </c>
      <c r="G25" s="83"/>
      <c r="H25" s="46">
        <v>184142359</v>
      </c>
      <c r="I25" s="83"/>
      <c r="J25" s="46">
        <v>1026099306</v>
      </c>
    </row>
    <row r="26" spans="1:10" ht="15" customHeight="1">
      <c r="A26" s="44"/>
      <c r="B26" s="14" t="s">
        <v>15</v>
      </c>
      <c r="C26" s="15"/>
      <c r="D26" s="36">
        <v>36355254</v>
      </c>
      <c r="E26" s="47"/>
      <c r="F26" s="36">
        <v>24477351</v>
      </c>
      <c r="G26" s="47"/>
      <c r="H26" s="36">
        <v>13336601</v>
      </c>
      <c r="I26" s="47"/>
      <c r="J26" s="36">
        <f>SUM(D26:H26)</f>
        <v>74169206</v>
      </c>
    </row>
    <row r="27" spans="1:10" ht="15" customHeight="1">
      <c r="A27" s="44"/>
      <c r="B27" s="14" t="s">
        <v>185</v>
      </c>
      <c r="C27" s="15"/>
      <c r="D27" s="70">
        <v>8230605</v>
      </c>
      <c r="E27" s="85"/>
      <c r="F27" s="70">
        <v>-8230605</v>
      </c>
      <c r="G27" s="85"/>
      <c r="H27" s="122">
        <v>0</v>
      </c>
      <c r="I27" s="85"/>
      <c r="J27" s="84">
        <f>SUM(D27:H27)</f>
        <v>0</v>
      </c>
    </row>
    <row r="28" spans="1:10" ht="15" customHeight="1">
      <c r="A28" s="44"/>
      <c r="B28" s="14" t="s">
        <v>251</v>
      </c>
      <c r="C28" s="15"/>
      <c r="D28" s="67">
        <f>SUM(D25:D27)</f>
        <v>882688638</v>
      </c>
      <c r="E28" s="68"/>
      <c r="F28" s="67">
        <f>SUM(F25:F27)</f>
        <v>20100914</v>
      </c>
      <c r="G28" s="68"/>
      <c r="H28" s="67">
        <f>SUM(H25:H27)</f>
        <v>197478960</v>
      </c>
      <c r="I28" s="68"/>
      <c r="J28" s="67">
        <f>SUM(J25:J27)</f>
        <v>1100268512</v>
      </c>
    </row>
    <row r="29" spans="1:10" ht="12" customHeight="1">
      <c r="A29" s="44"/>
      <c r="B29" s="15"/>
      <c r="C29" s="15"/>
      <c r="D29" s="47"/>
      <c r="E29" s="47"/>
      <c r="F29" s="47"/>
      <c r="G29" s="47"/>
      <c r="H29" s="47"/>
      <c r="I29" s="47"/>
      <c r="J29" s="47"/>
    </row>
    <row r="30" spans="1:10" ht="15" customHeight="1">
      <c r="A30" s="44"/>
      <c r="B30" s="23" t="s">
        <v>61</v>
      </c>
      <c r="C30" s="15"/>
      <c r="D30" s="47"/>
      <c r="E30" s="47"/>
      <c r="F30" s="47"/>
      <c r="G30" s="47"/>
      <c r="H30" s="47"/>
      <c r="I30" s="47"/>
      <c r="J30" s="47"/>
    </row>
    <row r="31" spans="1:10" ht="15" customHeight="1">
      <c r="A31" s="44"/>
      <c r="B31" s="14" t="s">
        <v>250</v>
      </c>
      <c r="C31" s="15"/>
      <c r="D31" s="46">
        <v>-174931352</v>
      </c>
      <c r="E31" s="46"/>
      <c r="F31" s="86">
        <v>0</v>
      </c>
      <c r="G31" s="46"/>
      <c r="H31" s="46">
        <v>-10510785</v>
      </c>
      <c r="I31" s="46"/>
      <c r="J31" s="46">
        <v>-185442137</v>
      </c>
    </row>
    <row r="32" spans="1:10" ht="15" customHeight="1">
      <c r="A32" s="44"/>
      <c r="B32" s="14" t="s">
        <v>15</v>
      </c>
      <c r="C32" s="15"/>
      <c r="D32" s="84">
        <v>0</v>
      </c>
      <c r="E32" s="70"/>
      <c r="F32" s="122">
        <v>0</v>
      </c>
      <c r="G32" s="70"/>
      <c r="H32" s="70">
        <v>-239000</v>
      </c>
      <c r="I32" s="70"/>
      <c r="J32" s="70">
        <f>SUM(D32:H32)</f>
        <v>-239000</v>
      </c>
    </row>
    <row r="33" spans="1:10" ht="15" customHeight="1">
      <c r="A33" s="44"/>
      <c r="B33" s="14" t="s">
        <v>251</v>
      </c>
      <c r="C33" s="15"/>
      <c r="D33" s="87">
        <f>+D32+D31</f>
        <v>-174931352</v>
      </c>
      <c r="E33" s="83"/>
      <c r="F33" s="87">
        <f>+F32+F31</f>
        <v>0</v>
      </c>
      <c r="G33" s="83"/>
      <c r="H33" s="87">
        <f>+H32+H31</f>
        <v>-10749785</v>
      </c>
      <c r="I33" s="83"/>
      <c r="J33" s="87">
        <f>SUM(D33:I33)</f>
        <v>-185681137</v>
      </c>
    </row>
    <row r="34" spans="1:10" ht="12" customHeight="1">
      <c r="A34" s="44"/>
      <c r="B34" s="15"/>
      <c r="C34" s="15"/>
      <c r="D34" s="85"/>
      <c r="E34" s="85"/>
      <c r="F34" s="85"/>
      <c r="G34" s="85"/>
      <c r="H34" s="85"/>
      <c r="I34" s="85"/>
      <c r="J34" s="85"/>
    </row>
    <row r="35" spans="1:10" ht="15" customHeight="1">
      <c r="A35" s="44"/>
      <c r="B35" s="23" t="s">
        <v>24</v>
      </c>
      <c r="C35" s="15"/>
      <c r="D35" s="85"/>
      <c r="E35" s="85"/>
      <c r="F35" s="85"/>
      <c r="G35" s="85"/>
      <c r="H35" s="85"/>
      <c r="I35" s="85"/>
      <c r="J35" s="85"/>
    </row>
    <row r="36" spans="1:10" ht="15" customHeight="1">
      <c r="A36" s="44"/>
      <c r="B36" s="23" t="s">
        <v>186</v>
      </c>
      <c r="C36" s="15"/>
      <c r="D36" s="85"/>
      <c r="E36" s="85"/>
      <c r="F36" s="85"/>
      <c r="G36" s="85"/>
      <c r="H36" s="85"/>
      <c r="I36" s="85"/>
      <c r="J36" s="85"/>
    </row>
    <row r="37" spans="1:10" ht="15" customHeight="1">
      <c r="A37" s="44"/>
      <c r="B37" s="14" t="s">
        <v>250</v>
      </c>
      <c r="C37" s="15"/>
      <c r="D37" s="83">
        <v>-244990610</v>
      </c>
      <c r="E37" s="83"/>
      <c r="F37" s="95">
        <v>0</v>
      </c>
      <c r="G37" s="83"/>
      <c r="H37" s="83">
        <v>-101227535</v>
      </c>
      <c r="I37" s="83"/>
      <c r="J37" s="83">
        <v>-346218145</v>
      </c>
    </row>
    <row r="38" spans="1:10" ht="27" customHeight="1">
      <c r="A38" s="44"/>
      <c r="B38" s="100" t="s">
        <v>187</v>
      </c>
      <c r="C38" s="15"/>
      <c r="D38" s="85">
        <v>-29324492</v>
      </c>
      <c r="E38" s="85"/>
      <c r="F38" s="122">
        <v>0</v>
      </c>
      <c r="G38" s="85"/>
      <c r="H38" s="85">
        <v>-17654115</v>
      </c>
      <c r="I38" s="85"/>
      <c r="J38" s="85">
        <f>SUM(D38:H38)</f>
        <v>-46978607</v>
      </c>
    </row>
    <row r="39" spans="1:10" ht="15" customHeight="1" thickBot="1">
      <c r="A39" s="44"/>
      <c r="B39" s="14" t="s">
        <v>251</v>
      </c>
      <c r="C39" s="15"/>
      <c r="D39" s="96">
        <f>SUM(D37:D38)</f>
        <v>-274315102</v>
      </c>
      <c r="E39" s="83"/>
      <c r="F39" s="97">
        <f>SUM(F37:F38)</f>
        <v>0</v>
      </c>
      <c r="G39" s="83"/>
      <c r="H39" s="96">
        <f>SUM(H37:H38)</f>
        <v>-118881650</v>
      </c>
      <c r="I39" s="83"/>
      <c r="J39" s="96">
        <f>SUM(J37:J38)</f>
        <v>-393196752</v>
      </c>
    </row>
    <row r="40" spans="1:10" ht="12" customHeight="1" thickTop="1">
      <c r="A40" s="44"/>
      <c r="B40" s="23"/>
      <c r="C40" s="15"/>
      <c r="D40" s="85"/>
      <c r="E40" s="85"/>
      <c r="F40" s="85"/>
      <c r="G40" s="85"/>
      <c r="H40" s="85"/>
      <c r="I40" s="85"/>
      <c r="J40" s="85"/>
    </row>
    <row r="41" spans="1:10" ht="15" customHeight="1">
      <c r="A41" s="44"/>
      <c r="B41" s="23" t="s">
        <v>188</v>
      </c>
      <c r="C41" s="15"/>
      <c r="D41" s="47"/>
      <c r="E41" s="47"/>
      <c r="F41" s="47"/>
      <c r="G41" s="47"/>
      <c r="H41" s="47"/>
      <c r="I41" s="47"/>
      <c r="J41" s="47"/>
    </row>
    <row r="42" spans="1:10" ht="15" customHeight="1" thickBot="1">
      <c r="A42" s="44"/>
      <c r="B42" s="14" t="s">
        <v>251</v>
      </c>
      <c r="C42" s="15"/>
      <c r="D42" s="98">
        <f>D39+D33+D28</f>
        <v>433442184</v>
      </c>
      <c r="E42" s="99"/>
      <c r="F42" s="98">
        <f>F39+F33+F28</f>
        <v>20100914</v>
      </c>
      <c r="G42" s="99"/>
      <c r="H42" s="98">
        <f>H39+H33+H28</f>
        <v>67847525</v>
      </c>
      <c r="I42" s="99" t="s">
        <v>3</v>
      </c>
      <c r="J42" s="98">
        <f>J39+J33+J28</f>
        <v>521390623</v>
      </c>
    </row>
    <row r="43" spans="1:10" ht="12.75" customHeight="1" thickTop="1">
      <c r="A43" s="44"/>
      <c r="B43" s="14"/>
      <c r="C43" s="15"/>
      <c r="D43" s="68"/>
      <c r="E43" s="99"/>
      <c r="F43" s="68"/>
      <c r="G43" s="99"/>
      <c r="H43" s="68"/>
      <c r="I43" s="99"/>
      <c r="J43" s="68"/>
    </row>
    <row r="44" spans="1:10" ht="15" customHeight="1" thickBot="1">
      <c r="A44" s="44"/>
      <c r="B44" s="14" t="s">
        <v>16</v>
      </c>
      <c r="C44" s="15"/>
      <c r="D44" s="98">
        <f>D25+D31+D37</f>
        <v>418180817</v>
      </c>
      <c r="E44" s="125" t="s">
        <v>3</v>
      </c>
      <c r="F44" s="98">
        <f>F25+F31+F37</f>
        <v>3854168</v>
      </c>
      <c r="G44" s="91" t="s">
        <v>3</v>
      </c>
      <c r="H44" s="98">
        <f>H25+H31+H37</f>
        <v>72404039</v>
      </c>
      <c r="I44" s="91" t="s">
        <v>3</v>
      </c>
      <c r="J44" s="98">
        <f>J25+J31+J37</f>
        <v>494439024</v>
      </c>
    </row>
    <row r="45" spans="1:10" ht="15" customHeight="1" thickTop="1">
      <c r="A45" s="44"/>
      <c r="B45" s="14"/>
      <c r="C45" s="14"/>
      <c r="D45" s="47"/>
      <c r="E45" s="47"/>
      <c r="F45" s="47"/>
      <c r="G45" s="47"/>
      <c r="H45" s="47"/>
      <c r="I45" s="47"/>
      <c r="J45" s="47"/>
    </row>
    <row r="46" spans="1:10" ht="15">
      <c r="A46" s="44"/>
      <c r="D46" s="33"/>
      <c r="E46" s="33"/>
      <c r="F46" s="33"/>
      <c r="G46" s="33"/>
      <c r="H46" s="33"/>
      <c r="I46" s="33"/>
      <c r="J46" s="33"/>
    </row>
    <row r="47" spans="1:10" ht="15">
      <c r="A47" s="44"/>
      <c r="D47" s="33"/>
      <c r="E47" s="33"/>
      <c r="F47" s="33"/>
      <c r="G47" s="33"/>
      <c r="H47" s="33"/>
      <c r="I47" s="33"/>
      <c r="J47" s="33"/>
    </row>
    <row r="48" ht="15" customHeight="1"/>
    <row r="58" spans="1:9" ht="15.75">
      <c r="A58" s="44"/>
      <c r="B58" s="2"/>
      <c r="C58" s="2"/>
      <c r="D58" s="2"/>
      <c r="E58" s="2"/>
      <c r="F58" s="2"/>
      <c r="G58" s="2"/>
      <c r="H58" s="2"/>
      <c r="I58" s="2"/>
    </row>
  </sheetData>
  <printOptions horizontalCentered="1"/>
  <pageMargins left="0.75" right="0.55" top="0.91" bottom="0.71" header="0.5" footer="0.35"/>
  <pageSetup firstPageNumber="6" useFirstPageNumber="1" horizontalDpi="600" verticalDpi="600" orientation="portrait" paperSize="9" r:id="rId1"/>
  <headerFooter alignWithMargins="0">
    <oddHeader>&amp;R&amp;"Times New Roman,Italic"&amp;9The English Schools Foundatioin
Accounts for the year ended 31 August 2000</oddHeader>
    <oddFooter>&amp;CPage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0" zoomScaleNormal="8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3.140625" style="0" customWidth="1"/>
    <col min="4" max="4" width="10.7109375" style="0" customWidth="1"/>
    <col min="5" max="5" width="8.140625" style="0" customWidth="1"/>
    <col min="6" max="6" width="2.28125" style="0" customWidth="1"/>
    <col min="7" max="7" width="12.421875" style="0" customWidth="1"/>
    <col min="8" max="8" width="2.140625" style="0" customWidth="1"/>
    <col min="9" max="9" width="11.8515625" style="0" customWidth="1"/>
  </cols>
  <sheetData>
    <row r="1" spans="1:9" ht="15.75">
      <c r="A1" s="55" t="s">
        <v>283</v>
      </c>
      <c r="B1" s="35" t="s">
        <v>209</v>
      </c>
      <c r="C1" s="14"/>
      <c r="D1" s="6"/>
      <c r="E1" s="6"/>
      <c r="F1" s="6"/>
      <c r="G1" s="22"/>
      <c r="H1" s="22"/>
      <c r="I1" s="22"/>
    </row>
    <row r="2" spans="1:9" ht="15.75">
      <c r="A2" s="55"/>
      <c r="B2" s="35"/>
      <c r="C2" s="14"/>
      <c r="D2" s="6"/>
      <c r="E2" s="6"/>
      <c r="F2" s="6"/>
      <c r="G2" s="22"/>
      <c r="H2" s="22"/>
      <c r="I2" s="22"/>
    </row>
    <row r="3" spans="1:9" ht="15.75">
      <c r="A3" s="56" t="s">
        <v>27</v>
      </c>
      <c r="B3" s="2" t="s">
        <v>229</v>
      </c>
      <c r="C3" s="2"/>
      <c r="D3" s="2"/>
      <c r="E3" s="2"/>
      <c r="F3" s="2"/>
      <c r="G3" s="2"/>
      <c r="H3" s="2"/>
      <c r="I3" s="2"/>
    </row>
    <row r="4" spans="1:9" ht="15.75">
      <c r="A4" s="104"/>
      <c r="B4" s="2" t="s">
        <v>230</v>
      </c>
      <c r="C4" s="2"/>
      <c r="D4" s="2"/>
      <c r="E4" s="2"/>
      <c r="F4" s="2"/>
      <c r="G4" s="2"/>
      <c r="H4" s="2"/>
      <c r="I4" s="2"/>
    </row>
    <row r="5" spans="1:9" ht="15.75">
      <c r="A5" s="104"/>
      <c r="B5" s="2" t="s">
        <v>231</v>
      </c>
      <c r="C5" s="2"/>
      <c r="D5" s="2"/>
      <c r="E5" s="2"/>
      <c r="F5" s="2"/>
      <c r="G5" s="2"/>
      <c r="H5" s="2"/>
      <c r="I5" s="2"/>
    </row>
    <row r="6" spans="1:9" ht="15.75">
      <c r="A6" s="104"/>
      <c r="B6" s="2"/>
      <c r="C6" s="2"/>
      <c r="D6" s="2"/>
      <c r="E6" s="2"/>
      <c r="F6" s="2"/>
      <c r="G6" s="2"/>
      <c r="H6" s="2"/>
      <c r="I6" s="2"/>
    </row>
    <row r="7" ht="12.75">
      <c r="A7" s="44"/>
    </row>
    <row r="8" spans="1:9" ht="15.75">
      <c r="A8" s="56" t="s">
        <v>28</v>
      </c>
      <c r="B8" s="2" t="s">
        <v>220</v>
      </c>
      <c r="C8" s="2"/>
      <c r="D8" s="2"/>
      <c r="E8" s="2"/>
      <c r="F8" s="2"/>
      <c r="G8" s="2"/>
      <c r="H8" s="2"/>
      <c r="I8" s="2"/>
    </row>
    <row r="9" spans="1:9" ht="15.75">
      <c r="A9" s="104"/>
      <c r="B9" s="2" t="s">
        <v>221</v>
      </c>
      <c r="C9" s="2"/>
      <c r="D9" s="2"/>
      <c r="E9" s="2"/>
      <c r="F9" s="2"/>
      <c r="G9" s="2"/>
      <c r="H9" s="2"/>
      <c r="I9" s="2"/>
    </row>
    <row r="10" spans="1:9" ht="15.75">
      <c r="A10" s="104"/>
      <c r="B10" s="2" t="s">
        <v>210</v>
      </c>
      <c r="C10" s="2"/>
      <c r="D10" s="2"/>
      <c r="E10" s="2"/>
      <c r="F10" s="2"/>
      <c r="G10" s="2"/>
      <c r="H10" s="2"/>
      <c r="I10" s="2"/>
    </row>
    <row r="11" spans="1:9" ht="15.75">
      <c r="A11" s="104"/>
      <c r="B11" s="2"/>
      <c r="C11" s="2"/>
      <c r="D11" s="2"/>
      <c r="E11" s="2"/>
      <c r="F11" s="2"/>
      <c r="G11" s="2"/>
      <c r="H11" s="2"/>
      <c r="I11" s="2"/>
    </row>
    <row r="12" spans="1:9" ht="15.75">
      <c r="A12" s="44"/>
      <c r="B12" s="2" t="s">
        <v>369</v>
      </c>
      <c r="C12" s="2"/>
      <c r="D12" s="2"/>
      <c r="E12" s="2"/>
      <c r="F12" s="2"/>
      <c r="G12" s="2"/>
      <c r="H12" s="2"/>
      <c r="I12" s="2"/>
    </row>
    <row r="13" spans="1:9" ht="15.75">
      <c r="A13" s="55"/>
      <c r="B13" s="35"/>
      <c r="C13" s="14"/>
      <c r="D13" s="6"/>
      <c r="E13" s="6"/>
      <c r="F13" s="6"/>
      <c r="G13" s="22"/>
      <c r="H13" s="22"/>
      <c r="I13" s="22"/>
    </row>
    <row r="14" spans="1:9" ht="15.75">
      <c r="A14" s="55"/>
      <c r="B14" s="35"/>
      <c r="C14" s="14"/>
      <c r="D14" s="6"/>
      <c r="E14" s="6"/>
      <c r="F14" s="6"/>
      <c r="G14" s="22"/>
      <c r="H14" s="22"/>
      <c r="I14" s="22"/>
    </row>
    <row r="15" spans="1:9" ht="15.75">
      <c r="A15" s="12" t="s">
        <v>51</v>
      </c>
      <c r="B15" s="42" t="s">
        <v>211</v>
      </c>
      <c r="C15" s="2"/>
      <c r="D15" s="2"/>
      <c r="E15" s="2"/>
      <c r="F15" s="2"/>
      <c r="G15" s="2"/>
      <c r="H15" s="2"/>
      <c r="I15" s="2"/>
    </row>
    <row r="16" spans="1:9" ht="15.75">
      <c r="A16" s="12"/>
      <c r="B16" s="42"/>
      <c r="C16" s="2"/>
      <c r="D16" s="2"/>
      <c r="E16" s="2"/>
      <c r="F16" s="2"/>
      <c r="G16" s="2"/>
      <c r="H16" s="2"/>
      <c r="I16" s="2"/>
    </row>
    <row r="17" spans="1:9" ht="15.75">
      <c r="A17" s="44"/>
      <c r="B17" s="2" t="s">
        <v>222</v>
      </c>
      <c r="C17" s="2"/>
      <c r="D17" s="2"/>
      <c r="E17" s="2"/>
      <c r="F17" s="2"/>
      <c r="G17" s="2"/>
      <c r="H17" s="2"/>
      <c r="I17" s="2"/>
    </row>
    <row r="18" spans="1:9" ht="15.75">
      <c r="A18" s="44"/>
      <c r="B18" s="2" t="s">
        <v>223</v>
      </c>
      <c r="C18" s="2"/>
      <c r="D18" s="2"/>
      <c r="E18" s="2"/>
      <c r="F18" s="2"/>
      <c r="G18" s="2"/>
      <c r="H18" s="2"/>
      <c r="I18" s="2"/>
    </row>
    <row r="19" spans="2:9" ht="15.75">
      <c r="B19" s="2" t="s">
        <v>212</v>
      </c>
      <c r="C19" s="2"/>
      <c r="D19" s="2"/>
      <c r="E19" s="2"/>
      <c r="F19" s="2"/>
      <c r="G19" s="2"/>
      <c r="H19" s="2"/>
      <c r="I19" s="2"/>
    </row>
    <row r="20" spans="2:9" ht="15.75">
      <c r="B20" s="2"/>
      <c r="C20" s="2"/>
      <c r="D20" s="2"/>
      <c r="E20" s="2"/>
      <c r="F20" s="2"/>
      <c r="G20" s="2"/>
      <c r="H20" s="2"/>
      <c r="I20" s="2"/>
    </row>
    <row r="21" spans="2:8" ht="15.75">
      <c r="B21" s="2" t="s">
        <v>213</v>
      </c>
      <c r="C21" s="2"/>
      <c r="D21" s="2"/>
      <c r="E21" s="2"/>
      <c r="F21" s="2"/>
      <c r="G21" s="2"/>
      <c r="H21" s="103" t="s">
        <v>218</v>
      </c>
    </row>
    <row r="22" spans="2:8" ht="15.75">
      <c r="B22" s="2" t="s">
        <v>214</v>
      </c>
      <c r="C22" s="2"/>
      <c r="D22" s="2"/>
      <c r="E22" s="2"/>
      <c r="F22" s="2"/>
      <c r="G22" s="2"/>
      <c r="H22" s="103" t="s">
        <v>219</v>
      </c>
    </row>
    <row r="23" spans="2:9" ht="15.75">
      <c r="B23" s="2"/>
      <c r="C23" s="2"/>
      <c r="D23" s="2"/>
      <c r="E23" s="2"/>
      <c r="F23" s="2"/>
      <c r="G23" s="2"/>
      <c r="H23" s="2"/>
      <c r="I23" s="2"/>
    </row>
    <row r="24" spans="2:9" ht="15.75">
      <c r="B24" s="2" t="s">
        <v>233</v>
      </c>
      <c r="C24" s="2"/>
      <c r="D24" s="2"/>
      <c r="E24" s="2"/>
      <c r="F24" s="2"/>
      <c r="G24" s="2"/>
      <c r="H24" s="2"/>
      <c r="I24" s="2"/>
    </row>
    <row r="25" spans="2:9" ht="15.75">
      <c r="B25" s="2" t="s">
        <v>225</v>
      </c>
      <c r="C25" s="2"/>
      <c r="D25" s="2"/>
      <c r="E25" s="2"/>
      <c r="F25" s="2"/>
      <c r="G25" s="2"/>
      <c r="H25" s="2"/>
      <c r="I25" s="2"/>
    </row>
    <row r="26" spans="2:9" ht="15.75">
      <c r="B26" s="2" t="s">
        <v>224</v>
      </c>
      <c r="C26" s="2"/>
      <c r="D26" s="2"/>
      <c r="E26" s="2"/>
      <c r="F26" s="2"/>
      <c r="G26" s="2"/>
      <c r="H26" s="2"/>
      <c r="I26" s="2"/>
    </row>
    <row r="27" spans="2:9" ht="15.75">
      <c r="B27" s="2" t="s">
        <v>226</v>
      </c>
      <c r="C27" s="2"/>
      <c r="D27" s="2"/>
      <c r="E27" s="2"/>
      <c r="F27" s="2"/>
      <c r="G27" s="2"/>
      <c r="H27" s="2"/>
      <c r="I27" s="2"/>
    </row>
    <row r="28" spans="2:9" ht="15.75">
      <c r="B28" s="2" t="s">
        <v>335</v>
      </c>
      <c r="C28" s="2"/>
      <c r="D28" s="2"/>
      <c r="E28" s="2"/>
      <c r="F28" s="2"/>
      <c r="G28" s="2"/>
      <c r="H28" s="2"/>
      <c r="I28" s="2"/>
    </row>
    <row r="29" spans="2:9" ht="15.75">
      <c r="B29" s="2" t="s">
        <v>336</v>
      </c>
      <c r="C29" s="2"/>
      <c r="D29" s="2"/>
      <c r="E29" s="2"/>
      <c r="F29" s="2"/>
      <c r="G29" s="2"/>
      <c r="H29" s="2"/>
      <c r="I29" s="2"/>
    </row>
    <row r="30" spans="2:9" ht="15.75">
      <c r="B30" s="2"/>
      <c r="C30" s="2"/>
      <c r="D30" s="2"/>
      <c r="E30" s="2"/>
      <c r="F30" s="2"/>
      <c r="G30" s="2"/>
      <c r="H30" s="2"/>
      <c r="I30" s="2"/>
    </row>
    <row r="31" spans="2:9" ht="15.75">
      <c r="B31" s="2" t="s">
        <v>215</v>
      </c>
      <c r="C31" s="2"/>
      <c r="D31" s="2"/>
      <c r="E31" s="2"/>
      <c r="F31" s="2"/>
      <c r="G31" s="2"/>
      <c r="H31" s="2"/>
      <c r="I31" s="2"/>
    </row>
    <row r="32" spans="2:9" ht="15.75">
      <c r="B32" s="2"/>
      <c r="C32" s="2"/>
      <c r="D32" s="2"/>
      <c r="E32" s="2"/>
      <c r="F32" s="2"/>
      <c r="G32" s="2"/>
      <c r="H32" s="2"/>
      <c r="I32" s="2"/>
    </row>
    <row r="33" spans="2:9" ht="15.75">
      <c r="B33" s="2"/>
      <c r="C33" s="2"/>
      <c r="D33" s="2"/>
      <c r="E33" s="2"/>
      <c r="F33" s="2"/>
      <c r="G33" s="2"/>
      <c r="H33" s="2"/>
      <c r="I33" s="2"/>
    </row>
    <row r="34" spans="1:9" ht="15.75">
      <c r="A34" s="12" t="s">
        <v>104</v>
      </c>
      <c r="B34" s="42" t="s">
        <v>216</v>
      </c>
      <c r="C34" s="2"/>
      <c r="D34" s="2"/>
      <c r="E34" s="2"/>
      <c r="F34" s="2"/>
      <c r="G34" s="2"/>
      <c r="H34" s="2"/>
      <c r="I34" s="2"/>
    </row>
    <row r="35" spans="1:9" ht="15.75">
      <c r="A35" s="12"/>
      <c r="B35" s="42"/>
      <c r="C35" s="2"/>
      <c r="D35" s="2"/>
      <c r="E35" s="2"/>
      <c r="F35" s="2"/>
      <c r="G35" s="2"/>
      <c r="H35" s="2"/>
      <c r="I35" s="2"/>
    </row>
    <row r="36" spans="2:9" ht="15.75">
      <c r="B36" s="2" t="s">
        <v>302</v>
      </c>
      <c r="C36" s="2"/>
      <c r="D36" s="2"/>
      <c r="E36" s="2"/>
      <c r="F36" s="2"/>
      <c r="G36" s="2"/>
      <c r="H36" s="2"/>
      <c r="I36" s="2"/>
    </row>
    <row r="37" spans="2:9" ht="15.75">
      <c r="B37" s="2" t="s">
        <v>227</v>
      </c>
      <c r="C37" s="2"/>
      <c r="D37" s="2"/>
      <c r="E37" s="2"/>
      <c r="F37" s="2"/>
      <c r="G37" s="2"/>
      <c r="H37" s="2"/>
      <c r="I37" s="2"/>
    </row>
    <row r="38" spans="2:9" ht="15.75">
      <c r="B38" s="2" t="s">
        <v>228</v>
      </c>
      <c r="C38" s="2"/>
      <c r="D38" s="2"/>
      <c r="E38" s="2"/>
      <c r="F38" s="2"/>
      <c r="G38" s="2"/>
      <c r="H38" s="2"/>
      <c r="I38" s="2"/>
    </row>
    <row r="39" spans="2:9" ht="15.75">
      <c r="B39" s="2" t="s">
        <v>217</v>
      </c>
      <c r="C39" s="2"/>
      <c r="D39" s="2"/>
      <c r="E39" s="2"/>
      <c r="F39" s="2"/>
      <c r="G39" s="2"/>
      <c r="H39" s="2"/>
      <c r="I39" s="2"/>
    </row>
    <row r="40" spans="2:9" ht="15.75">
      <c r="B40" s="2"/>
      <c r="C40" s="2"/>
      <c r="D40" s="2"/>
      <c r="E40" s="2"/>
      <c r="F40" s="2"/>
      <c r="G40" s="2"/>
      <c r="H40" s="2"/>
      <c r="I40" s="2"/>
    </row>
    <row r="41" spans="2:9" ht="15.75">
      <c r="B41" s="2"/>
      <c r="C41" s="2"/>
      <c r="D41" s="2"/>
      <c r="E41" s="2"/>
      <c r="F41" s="2"/>
      <c r="G41" s="2"/>
      <c r="H41" s="2"/>
      <c r="I41" s="2"/>
    </row>
    <row r="42" ht="15" customHeight="1">
      <c r="J42" s="4"/>
    </row>
    <row r="43" ht="15" customHeight="1">
      <c r="J43" s="4"/>
    </row>
    <row r="44" ht="15" customHeight="1">
      <c r="J44" s="3"/>
    </row>
    <row r="45" ht="15" customHeight="1">
      <c r="J45" s="3"/>
    </row>
    <row r="46" ht="15" customHeight="1">
      <c r="J46" s="3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</sheetData>
  <printOptions/>
  <pageMargins left="0.75" right="0.25" top="1" bottom="0.5" header="0.5" footer="0.25"/>
  <pageSetup fitToHeight="1" fitToWidth="1" horizontalDpi="300" verticalDpi="300" orientation="portrait" paperSize="9" r:id="rId1"/>
  <headerFooter alignWithMargins="0">
    <oddHeader>&amp;R&amp;"Times New Roman,Italic"&amp;9The English Schools Foundation
Accounts for the year ended 31 August 2000</oddHeader>
    <oddFooter>&amp;CPage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53"/>
  <sheetViews>
    <sheetView tabSelected="1" zoomScale="80" zoomScaleNormal="80" workbookViewId="0" topLeftCell="A3">
      <selection activeCell="J34" sqref="J34"/>
    </sheetView>
  </sheetViews>
  <sheetFormatPr defaultColWidth="9.140625" defaultRowHeight="12.75"/>
  <cols>
    <col min="1" max="1" width="4.00390625" style="0" customWidth="1"/>
    <col min="8" max="8" width="15.28125" style="0" bestFit="1" customWidth="1"/>
    <col min="9" max="9" width="4.00390625" style="0" customWidth="1"/>
    <col min="10" max="10" width="16.28125" style="0" customWidth="1"/>
  </cols>
  <sheetData>
    <row r="1" spans="1:9" ht="15.75">
      <c r="A1" s="55" t="s">
        <v>284</v>
      </c>
      <c r="B1" s="35" t="s">
        <v>299</v>
      </c>
      <c r="C1" s="4"/>
      <c r="D1" s="4"/>
      <c r="E1" s="4"/>
      <c r="F1" s="4"/>
      <c r="G1" s="4"/>
      <c r="H1" s="4"/>
      <c r="I1" s="4"/>
    </row>
    <row r="2" spans="1:9" ht="15.75">
      <c r="A2" s="55"/>
      <c r="B2" s="35"/>
      <c r="C2" s="4"/>
      <c r="D2" s="4"/>
      <c r="E2" s="4"/>
      <c r="F2" s="4"/>
      <c r="G2" s="4"/>
      <c r="H2" s="4"/>
      <c r="I2" s="4"/>
    </row>
    <row r="3" spans="2:10" ht="15.75">
      <c r="B3" s="2" t="s">
        <v>3</v>
      </c>
      <c r="C3" s="3"/>
      <c r="D3" s="3"/>
      <c r="E3" s="3"/>
      <c r="F3" s="3"/>
      <c r="H3" s="28">
        <v>2000</v>
      </c>
      <c r="I3" s="28"/>
      <c r="J3" s="28">
        <v>1999</v>
      </c>
    </row>
    <row r="4" spans="2:10" ht="15.75">
      <c r="B4" s="2"/>
      <c r="C4" s="3"/>
      <c r="D4" s="3"/>
      <c r="E4" s="3"/>
      <c r="F4" s="3"/>
      <c r="H4" s="28"/>
      <c r="I4" s="28"/>
      <c r="J4" s="28"/>
    </row>
    <row r="5" spans="2:10" ht="15.75">
      <c r="B5" s="2" t="s">
        <v>128</v>
      </c>
      <c r="C5" s="3"/>
      <c r="D5" s="3"/>
      <c r="E5" s="3"/>
      <c r="F5" s="3"/>
      <c r="H5" s="46">
        <v>391557</v>
      </c>
      <c r="I5" s="46"/>
      <c r="J5" s="46">
        <v>23300554</v>
      </c>
    </row>
    <row r="6" spans="2:10" ht="15.75">
      <c r="B6" s="2" t="s">
        <v>129</v>
      </c>
      <c r="C6" s="3"/>
      <c r="D6" s="3"/>
      <c r="E6" s="3"/>
      <c r="F6" s="3"/>
      <c r="H6" s="70">
        <f>-4614047+1760000+2854047</f>
        <v>0</v>
      </c>
      <c r="I6" s="46"/>
      <c r="J6" s="70">
        <f>-4614047+1760000</f>
        <v>-2854047</v>
      </c>
    </row>
    <row r="7" spans="2:10" ht="16.5" thickBot="1">
      <c r="B7" s="8" t="s">
        <v>337</v>
      </c>
      <c r="C7" s="32"/>
      <c r="D7" s="32"/>
      <c r="E7" s="32"/>
      <c r="F7" s="32"/>
      <c r="H7" s="48">
        <f>SUM(H5:H6)</f>
        <v>391557</v>
      </c>
      <c r="I7" s="72"/>
      <c r="J7" s="48">
        <f>SUM(J5:J6)</f>
        <v>20446507</v>
      </c>
    </row>
    <row r="8" spans="2:9" ht="16.5" thickTop="1">
      <c r="B8" s="2"/>
      <c r="C8" s="3"/>
      <c r="D8" s="3"/>
      <c r="E8" s="3"/>
      <c r="F8" s="3"/>
      <c r="G8" s="5"/>
      <c r="H8" s="5"/>
      <c r="I8" s="5"/>
    </row>
    <row r="10" spans="1:10" ht="15" customHeight="1">
      <c r="A10" s="55" t="s">
        <v>19</v>
      </c>
      <c r="B10" s="35" t="s">
        <v>130</v>
      </c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33"/>
      <c r="B11" s="30"/>
      <c r="C11" s="14"/>
      <c r="D11" s="6"/>
      <c r="E11" s="6"/>
      <c r="F11" s="6"/>
      <c r="G11" s="6"/>
      <c r="H11" s="28" t="s">
        <v>3</v>
      </c>
      <c r="I11" s="28"/>
      <c r="J11" s="28" t="s">
        <v>3</v>
      </c>
    </row>
    <row r="12" spans="1:10" ht="15" customHeight="1">
      <c r="A12" s="33"/>
      <c r="B12" s="31" t="s">
        <v>234</v>
      </c>
      <c r="C12" s="14"/>
      <c r="D12" s="6"/>
      <c r="E12" s="6"/>
      <c r="F12" s="6"/>
      <c r="G12" s="6"/>
      <c r="H12" s="6"/>
      <c r="I12" s="6"/>
      <c r="J12" s="6"/>
    </row>
    <row r="13" spans="1:7" ht="15" customHeight="1">
      <c r="A13" s="33"/>
      <c r="B13" s="31" t="s">
        <v>235</v>
      </c>
      <c r="C13" s="14"/>
      <c r="D13" s="6"/>
      <c r="E13" s="6"/>
      <c r="F13" s="6"/>
      <c r="G13" s="6"/>
    </row>
    <row r="14" spans="1:7" ht="15" customHeight="1">
      <c r="A14" s="33"/>
      <c r="B14" s="31" t="s">
        <v>236</v>
      </c>
      <c r="C14" s="14"/>
      <c r="D14" s="6"/>
      <c r="E14" s="6"/>
      <c r="F14" s="6"/>
      <c r="G14" s="6"/>
    </row>
    <row r="15" spans="1:7" ht="15" customHeight="1">
      <c r="A15" s="33"/>
      <c r="B15" s="33"/>
      <c r="C15" s="4"/>
      <c r="D15" s="4"/>
      <c r="E15" s="4"/>
      <c r="F15" s="4"/>
      <c r="G15" s="4"/>
    </row>
    <row r="16" spans="1:7" ht="15" customHeight="1">
      <c r="A16" s="33"/>
      <c r="B16" s="2" t="s">
        <v>252</v>
      </c>
      <c r="C16" s="3"/>
      <c r="D16" s="4"/>
      <c r="E16" s="4"/>
      <c r="F16" s="4"/>
      <c r="G16" s="4"/>
    </row>
    <row r="17" spans="1:7" ht="15" customHeight="1">
      <c r="A17" s="33"/>
      <c r="B17" s="2"/>
      <c r="C17" s="3"/>
      <c r="D17" s="4"/>
      <c r="E17" s="4"/>
      <c r="F17" s="4"/>
      <c r="G17" s="4"/>
    </row>
    <row r="18" spans="1:10" ht="15" customHeight="1">
      <c r="A18" s="33"/>
      <c r="B18" s="30"/>
      <c r="C18" s="14"/>
      <c r="D18" s="6"/>
      <c r="E18" s="6"/>
      <c r="F18" s="6"/>
      <c r="G18" s="6"/>
      <c r="H18" s="28">
        <v>2000</v>
      </c>
      <c r="I18" s="28"/>
      <c r="J18" s="28">
        <v>1999</v>
      </c>
    </row>
    <row r="19" spans="1:10" ht="15" customHeight="1">
      <c r="A19" s="33"/>
      <c r="B19" s="31" t="s">
        <v>3</v>
      </c>
      <c r="C19" s="14"/>
      <c r="D19" s="6"/>
      <c r="E19" s="6"/>
      <c r="F19" s="6"/>
      <c r="G19" s="6"/>
      <c r="H19" s="6"/>
      <c r="I19" s="6"/>
      <c r="J19" s="6"/>
    </row>
    <row r="20" spans="1:10" ht="15" customHeight="1">
      <c r="A20" s="33"/>
      <c r="B20" s="31" t="s">
        <v>131</v>
      </c>
      <c r="C20" s="14"/>
      <c r="D20" s="6"/>
      <c r="E20" s="6"/>
      <c r="F20" s="6"/>
      <c r="G20" s="6"/>
      <c r="H20" s="90">
        <v>3075300</v>
      </c>
      <c r="I20" s="68"/>
      <c r="J20" s="90">
        <v>3627600</v>
      </c>
    </row>
    <row r="21" spans="1:10" ht="15" customHeight="1">
      <c r="A21" s="33"/>
      <c r="B21" s="31"/>
      <c r="C21" s="14"/>
      <c r="D21" s="6"/>
      <c r="E21" s="6"/>
      <c r="F21" s="6"/>
      <c r="G21" s="6"/>
      <c r="H21" s="91"/>
      <c r="I21" s="68"/>
      <c r="J21" s="91"/>
    </row>
    <row r="22" spans="1:11" ht="15" customHeight="1">
      <c r="A22" s="33"/>
      <c r="B22" s="2" t="s">
        <v>132</v>
      </c>
      <c r="C22" s="3"/>
      <c r="D22" s="3"/>
      <c r="E22" s="3"/>
      <c r="F22" s="3"/>
      <c r="G22" s="3"/>
      <c r="H22" s="45">
        <v>11128000</v>
      </c>
      <c r="I22" s="45"/>
      <c r="J22" s="45">
        <v>11714600</v>
      </c>
      <c r="K22" s="1"/>
    </row>
    <row r="23" spans="1:11" ht="15" customHeight="1">
      <c r="A23" s="33"/>
      <c r="B23" s="2" t="s">
        <v>133</v>
      </c>
      <c r="C23" s="3"/>
      <c r="D23" s="3"/>
      <c r="E23" s="3"/>
      <c r="F23" s="3"/>
      <c r="G23" s="3"/>
      <c r="H23" s="79">
        <v>0</v>
      </c>
      <c r="I23" s="2"/>
      <c r="J23" s="92">
        <v>2488700</v>
      </c>
      <c r="K23" s="1"/>
    </row>
    <row r="24" spans="1:11" ht="15" customHeight="1">
      <c r="A24" s="33"/>
      <c r="B24" s="8" t="s">
        <v>3</v>
      </c>
      <c r="C24" s="32"/>
      <c r="D24" s="32"/>
      <c r="E24" s="32"/>
      <c r="F24" s="32"/>
      <c r="G24" s="32"/>
      <c r="H24" s="93">
        <f>+H23+H22</f>
        <v>11128000</v>
      </c>
      <c r="I24" s="74"/>
      <c r="J24" s="93">
        <f>+J23+J22</f>
        <v>14203300</v>
      </c>
      <c r="K24" s="1"/>
    </row>
    <row r="25" spans="1:11" ht="21.75" customHeight="1" thickBot="1">
      <c r="A25" s="33"/>
      <c r="B25" s="32"/>
      <c r="C25" s="32"/>
      <c r="D25" s="32"/>
      <c r="E25" s="32"/>
      <c r="F25" s="32"/>
      <c r="G25" s="32"/>
      <c r="H25" s="66">
        <f>+H24+H20</f>
        <v>14203300</v>
      </c>
      <c r="I25" s="8"/>
      <c r="J25" s="66">
        <f>+J24+J20</f>
        <v>17830900</v>
      </c>
      <c r="K25" s="1"/>
    </row>
    <row r="26" spans="1:11" ht="15" customHeight="1" thickTop="1">
      <c r="A26" s="33"/>
      <c r="B26" s="3"/>
      <c r="C26" s="3"/>
      <c r="D26" s="3"/>
      <c r="E26" s="3"/>
      <c r="F26" s="3"/>
      <c r="G26" s="3"/>
      <c r="H26" s="2"/>
      <c r="I26" s="2"/>
      <c r="J26" s="2"/>
      <c r="K26" s="1"/>
    </row>
    <row r="27" spans="1:10" ht="15" customHeight="1">
      <c r="A27" s="55" t="s">
        <v>20</v>
      </c>
      <c r="B27" s="35" t="s">
        <v>82</v>
      </c>
      <c r="C27" s="14"/>
      <c r="D27" s="6"/>
      <c r="E27" s="6"/>
      <c r="F27" s="6"/>
      <c r="G27" s="6"/>
      <c r="H27" s="22"/>
      <c r="I27" s="22"/>
      <c r="J27" s="22"/>
    </row>
    <row r="28" spans="1:10" ht="15" customHeight="1">
      <c r="A28" s="33"/>
      <c r="B28" s="14"/>
      <c r="C28" s="14"/>
      <c r="D28" s="6"/>
      <c r="E28" s="6"/>
      <c r="F28" s="6"/>
      <c r="G28" s="6"/>
      <c r="H28" s="28">
        <v>2000</v>
      </c>
      <c r="I28" s="28"/>
      <c r="J28" s="28">
        <v>1999</v>
      </c>
    </row>
    <row r="29" spans="1:10" ht="6.75" customHeight="1">
      <c r="A29" s="33"/>
      <c r="B29" s="21" t="s">
        <v>3</v>
      </c>
      <c r="C29" s="14"/>
      <c r="D29" s="6"/>
      <c r="E29" s="6"/>
      <c r="F29" s="6"/>
      <c r="G29" s="6"/>
      <c r="H29" s="6"/>
      <c r="I29" s="6"/>
      <c r="J29" s="6"/>
    </row>
    <row r="30" spans="1:10" ht="15" customHeight="1">
      <c r="A30" s="33"/>
      <c r="B30" s="31" t="s">
        <v>134</v>
      </c>
      <c r="C30" s="30"/>
      <c r="D30" s="6"/>
      <c r="E30" s="6"/>
      <c r="F30" s="6"/>
      <c r="G30" s="6"/>
      <c r="H30" s="83">
        <v>123060770</v>
      </c>
      <c r="I30" s="83"/>
      <c r="J30" s="83">
        <v>122280542</v>
      </c>
    </row>
    <row r="31" spans="1:10" ht="15" customHeight="1">
      <c r="A31" s="33"/>
      <c r="B31" s="31" t="s">
        <v>3</v>
      </c>
      <c r="C31" s="30"/>
      <c r="D31" s="6"/>
      <c r="E31" s="6"/>
      <c r="F31" s="6"/>
      <c r="G31" s="6"/>
      <c r="H31" s="94" t="s">
        <v>3</v>
      </c>
      <c r="I31" s="94"/>
      <c r="J31" s="94" t="s">
        <v>3</v>
      </c>
    </row>
    <row r="32" spans="1:10" ht="15" customHeight="1">
      <c r="A32" s="33"/>
      <c r="B32" s="31" t="s">
        <v>297</v>
      </c>
      <c r="C32" s="30"/>
      <c r="D32" s="6"/>
      <c r="E32" s="6"/>
      <c r="F32" s="6"/>
      <c r="G32" s="6"/>
      <c r="H32" s="94"/>
      <c r="I32" s="94" t="s">
        <v>3</v>
      </c>
      <c r="J32" s="94"/>
    </row>
    <row r="33" spans="1:10" ht="15" customHeight="1">
      <c r="A33" s="33"/>
      <c r="B33" s="31" t="s">
        <v>135</v>
      </c>
      <c r="C33" s="30"/>
      <c r="D33" s="6"/>
      <c r="E33" s="6"/>
      <c r="F33" s="6"/>
      <c r="G33" s="6"/>
      <c r="H33" s="85">
        <v>737669</v>
      </c>
      <c r="I33" s="94"/>
      <c r="J33" s="85">
        <v>780228</v>
      </c>
    </row>
    <row r="34" spans="1:10" ht="21" customHeight="1" thickBot="1">
      <c r="A34" s="33"/>
      <c r="B34" s="8" t="s">
        <v>136</v>
      </c>
      <c r="C34" s="8"/>
      <c r="D34" s="32"/>
      <c r="E34" s="32"/>
      <c r="F34" s="32"/>
      <c r="G34" s="32"/>
      <c r="H34" s="88">
        <f>SUM(H30:H33)</f>
        <v>123798439</v>
      </c>
      <c r="I34" s="89"/>
      <c r="J34" s="88">
        <f>SUM(J30:J33)</f>
        <v>123060770</v>
      </c>
    </row>
    <row r="35" spans="1:10" ht="15" customHeight="1" thickTop="1">
      <c r="A35" s="33"/>
      <c r="B35" s="3"/>
      <c r="C35" s="3"/>
      <c r="D35" s="3"/>
      <c r="E35" s="3"/>
      <c r="F35" s="3"/>
      <c r="G35" s="3"/>
      <c r="H35" s="20"/>
      <c r="I35" s="20"/>
      <c r="J35" s="20"/>
    </row>
    <row r="36" spans="1:10" ht="15" customHeight="1">
      <c r="A36" s="33"/>
      <c r="B36" s="33"/>
      <c r="C36" s="4"/>
      <c r="D36" s="4"/>
      <c r="E36" s="4"/>
      <c r="F36" s="4"/>
      <c r="G36" s="4"/>
      <c r="H36" s="4"/>
      <c r="I36" s="4"/>
      <c r="J36" s="4"/>
    </row>
    <row r="37" spans="1:10" ht="15" customHeight="1">
      <c r="A37" s="55" t="s">
        <v>29</v>
      </c>
      <c r="B37" s="35" t="s">
        <v>83</v>
      </c>
      <c r="C37" s="14"/>
      <c r="D37" s="6"/>
      <c r="E37" s="6"/>
      <c r="F37" s="6"/>
      <c r="G37" s="6"/>
      <c r="H37" s="22"/>
      <c r="I37" s="22"/>
      <c r="J37" s="22"/>
    </row>
    <row r="38" spans="1:10" ht="15" customHeight="1">
      <c r="A38" s="55"/>
      <c r="B38" s="35"/>
      <c r="C38" s="14"/>
      <c r="D38" s="6"/>
      <c r="E38" s="6"/>
      <c r="F38" s="6"/>
      <c r="G38" s="6"/>
      <c r="H38" s="22"/>
      <c r="I38" s="22"/>
      <c r="J38" s="22"/>
    </row>
    <row r="39" spans="1:10" ht="15" customHeight="1">
      <c r="A39" s="33"/>
      <c r="B39" s="2" t="s">
        <v>237</v>
      </c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33"/>
      <c r="B40" s="2" t="s">
        <v>207</v>
      </c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33"/>
      <c r="B41" s="2" t="s">
        <v>208</v>
      </c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33"/>
      <c r="B42" s="2" t="s">
        <v>137</v>
      </c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33"/>
      <c r="B43" s="2"/>
      <c r="C43" s="2"/>
      <c r="D43" s="2"/>
      <c r="E43" s="2"/>
      <c r="F43" s="2"/>
      <c r="G43" s="2"/>
      <c r="H43" s="28">
        <v>2000</v>
      </c>
      <c r="I43" s="28"/>
      <c r="J43" s="28">
        <v>1999</v>
      </c>
    </row>
    <row r="44" spans="1:10" ht="15" customHeight="1">
      <c r="A44" s="33"/>
      <c r="B44" s="2"/>
      <c r="C44" s="2"/>
      <c r="D44" s="2"/>
      <c r="E44" s="2"/>
      <c r="F44" s="2"/>
      <c r="G44" s="2"/>
      <c r="H44" s="28"/>
      <c r="I44" s="28"/>
      <c r="J44" s="28"/>
    </row>
    <row r="45" spans="1:10" ht="15.75">
      <c r="A45" s="33"/>
      <c r="B45" s="2" t="s">
        <v>134</v>
      </c>
      <c r="C45" s="2"/>
      <c r="D45" s="2"/>
      <c r="E45" s="2"/>
      <c r="F45" s="2"/>
      <c r="G45" s="2"/>
      <c r="H45" s="101">
        <v>114000000</v>
      </c>
      <c r="I45" s="101"/>
      <c r="J45" s="101">
        <v>97000000</v>
      </c>
    </row>
    <row r="46" spans="1:10" ht="15.75">
      <c r="A46" s="33"/>
      <c r="B46" s="2" t="s">
        <v>138</v>
      </c>
      <c r="C46" s="2"/>
      <c r="D46" s="2"/>
      <c r="E46" s="2"/>
      <c r="F46" s="2"/>
      <c r="G46" s="2"/>
      <c r="H46" s="124">
        <v>63000000</v>
      </c>
      <c r="I46" s="2"/>
      <c r="J46" s="47">
        <v>17000000</v>
      </c>
    </row>
    <row r="47" spans="1:10" ht="21.75" customHeight="1" thickBot="1">
      <c r="A47" s="33"/>
      <c r="B47" s="8" t="s">
        <v>136</v>
      </c>
      <c r="C47" s="8"/>
      <c r="D47" s="8"/>
      <c r="E47" s="8"/>
      <c r="F47" s="8"/>
      <c r="G47" s="8"/>
      <c r="H47" s="48">
        <f>+H46+H45</f>
        <v>177000000</v>
      </c>
      <c r="I47" s="72"/>
      <c r="J47" s="48">
        <f>+J46+J45</f>
        <v>114000000</v>
      </c>
    </row>
    <row r="48" spans="1:10" ht="16.5" thickTop="1">
      <c r="A48" s="33"/>
      <c r="B48" s="2"/>
      <c r="C48" s="2"/>
      <c r="D48" s="2"/>
      <c r="E48" s="2"/>
      <c r="F48" s="2"/>
      <c r="G48" s="2"/>
      <c r="H48" s="2"/>
      <c r="I48" s="2"/>
      <c r="J48" s="2"/>
    </row>
    <row r="49" ht="15">
      <c r="A49" s="33"/>
    </row>
    <row r="50" ht="15">
      <c r="A50" s="33"/>
    </row>
    <row r="51" ht="15">
      <c r="A51" s="33"/>
    </row>
    <row r="52" ht="15">
      <c r="A52" s="33"/>
    </row>
    <row r="53" ht="15">
      <c r="A53" s="33"/>
    </row>
  </sheetData>
  <printOptions horizontalCentered="1"/>
  <pageMargins left="0.61" right="0.05" top="0.91" bottom="0.71" header="0.5" footer="0.35"/>
  <pageSetup firstPageNumber="9" useFirstPageNumber="1" fitToHeight="5" horizontalDpi="600" verticalDpi="600" orientation="portrait" paperSize="9" r:id="rId1"/>
  <headerFooter alignWithMargins="0">
    <oddHeader>&amp;R&amp;"Times New Roman,Italic"&amp;9The English Schools Foundation
Accounts for the year ended 31 August 2000&amp;8
</oddHeader>
    <oddFooter>&amp;CPage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Schools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Ma</dc:creator>
  <cp:keywords/>
  <dc:description/>
  <cp:lastModifiedBy>Ben Challice</cp:lastModifiedBy>
  <cp:lastPrinted>2000-11-22T02:43:21Z</cp:lastPrinted>
  <dcterms:created xsi:type="dcterms:W3CDTF">1999-10-15T01:47:48Z</dcterms:created>
  <dcterms:modified xsi:type="dcterms:W3CDTF">2000-11-22T02:46:30Z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